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670" tabRatio="794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итул" sheetId="4" r:id="rId4"/>
    <sheet name="Финансирование " sheetId="5" r:id="rId5"/>
    <sheet name="Показатели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'Финансирование '!$7:$10</definedName>
    <definedName name="_xlnm.Print_Area" localSheetId="2">'Выполнение работ'!$A$1:$Q$81</definedName>
    <definedName name="_xlnm.Print_Area" localSheetId="3">'Титул'!$A$1:$J$36</definedName>
    <definedName name="_xlnm.Print_Area" localSheetId="4">'Финансирование '!$A$1:$BD$109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<sst xmlns="http://schemas.openxmlformats.org/spreadsheetml/2006/main" count="796" uniqueCount="358">
  <si>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</si>
  <si>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</si>
  <si>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</si>
  <si>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</si>
  <si>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</si>
  <si>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</si>
  <si>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</si>
  <si>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</si>
  <si>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</si>
  <si>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</si>
  <si>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</si>
  <si>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</si>
  <si>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</si>
  <si>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</si>
  <si>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</si>
  <si>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</si>
  <si>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</si>
  <si>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</si>
  <si>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</si>
  <si>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</si>
  <si>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</si>
  <si>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</si>
  <si>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</si>
  <si>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</si>
  <si>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</si>
  <si>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</si>
  <si>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</si>
  <si>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</si>
  <si>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</si>
  <si>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</si>
  <si>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</si>
  <si>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</si>
  <si>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</si>
  <si>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</si>
  <si>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</si>
  <si>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</si>
  <si>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</si>
  <si>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</si>
  <si>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</si>
  <si>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</si>
  <si>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</si>
  <si>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</si>
  <si>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</si>
  <si>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</si>
  <si>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</si>
  <si>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</si>
  <si>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</si>
  <si>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</si>
  <si>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</si>
  <si>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</si>
  <si>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</si>
  <si>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</si>
  <si>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</si>
  <si>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</si>
  <si>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</si>
  <si>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</si>
  <si>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</si>
  <si>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</si>
  <si>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</si>
  <si>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</si>
  <si>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</si>
  <si>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</si>
  <si>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</si>
  <si>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</si>
  <si>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</si>
  <si>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</si>
  <si>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</si>
  <si>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</si>
  <si>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</si>
  <si>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</si>
  <si>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</si>
  <si>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</si>
  <si>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</si>
  <si>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</si>
  <si>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</si>
  <si>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</si>
  <si>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</si>
  <si>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</si>
  <si>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</si>
  <si>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</si>
  <si>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</si>
  <si>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</si>
  <si>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</si>
  <si>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</si>
  <si>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</si>
  <si>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</si>
  <si>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</si>
  <si>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</si>
  <si>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</si>
  <si>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</si>
  <si>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</si>
  <si>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</si>
  <si>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</si>
  <si>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</si>
  <si>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</si>
  <si>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</si>
  <si>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</si>
  <si>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</si>
  <si>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</si>
  <si>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</si>
  <si>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</si>
  <si>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</si>
  <si>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</si>
  <si>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</si>
  <si>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</si>
  <si>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</si>
  <si>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</si>
  <si>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</si>
  <si>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</si>
  <si>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</si>
  <si>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</si>
  <si>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</si>
  <si>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</si>
  <si>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</si>
  <si>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</si>
  <si>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</si>
  <si>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</si>
  <si>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</si>
  <si>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</si>
  <si>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</si>
  <si>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</si>
  <si>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</si>
  <si>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</si>
  <si>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</si>
  <si>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</si>
  <si>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</si>
  <si>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</si>
  <si>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</si>
  <si>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</si>
  <si>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</si>
  <si>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</si>
  <si>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</si>
  <si>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</si>
  <si>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</si>
  <si>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</si>
  <si>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</si>
  <si>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</si>
  <si>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</si>
  <si>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</si>
  <si>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</si>
  <si>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</si>
  <si>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</si>
  <si>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</si>
  <si>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</si>
  <si>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</si>
  <si>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</si>
  <si>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</si>
  <si>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</si>
  <si>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</si>
  <si>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</si>
  <si>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</si>
  <si>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</si>
  <si>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</si>
  <si>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</si>
  <si>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</si>
  <si>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</si>
  <si>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</si>
  <si>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</si>
  <si>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</si>
  <si>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</si>
  <si>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</si>
  <si>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</si>
  <si>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</si>
  <si>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</si>
  <si>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</si>
  <si>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</si>
  <si>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</si>
  <si>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</si>
  <si>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</si>
  <si>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</si>
  <si>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</si>
  <si>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</si>
  <si>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</si>
  <si>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</si>
  <si>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</si>
  <si>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</si>
  <si>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</si>
  <si>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</si>
  <si>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</si>
  <si>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</si>
  <si>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</si>
  <si>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</si>
  <si>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</si>
  <si>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</si>
  <si>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</si>
  <si>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</si>
  <si>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</si>
  <si>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</si>
  <si>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</si>
  <si>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</si>
  <si>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</si>
  <si>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</si>
  <si>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</si>
  <si>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</si>
  <si>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</si>
  <si>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</si>
  <si>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</si>
  <si>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</si>
  <si>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</si>
  <si>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</si>
  <si>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</si>
  <si>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</si>
  <si>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</si>
  <si>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</si>
  <si>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</si>
  <si>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</si>
  <si>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</si>
  <si>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</si>
  <si>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</si>
  <si>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</si>
  <si>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</si>
  <si>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</si>
  <si>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</si>
  <si>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</si>
  <si>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</si>
  <si>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</si>
  <si>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</si>
  <si>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</si>
  <si>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</si>
  <si>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</si>
  <si>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</si>
  <si>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</si>
  <si>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</si>
  <si>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</si>
  <si>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</si>
  <si>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</si>
  <si>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</si>
  <si>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</si>
  <si>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</si>
  <si>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</si>
  <si>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</si>
  <si>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</si>
  <si>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</si>
  <si>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</si>
  <si>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</si>
  <si>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</si>
  <si>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</si>
  <si>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</si>
  <si>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</si>
  <si>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</si>
  <si>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</si>
  <si>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</si>
  <si>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</si>
  <si>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</si>
  <si>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</si>
  <si>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</si>
  <si>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</si>
  <si>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</si>
  <si>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</si>
  <si>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</si>
  <si>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</si>
  <si>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</si>
  <si>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</si>
  <si>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</si>
  <si>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</si>
  <si>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</si>
  <si>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</si>
  <si>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</si>
  <si>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Ответственный исполнитель /соисполнитель</t>
  </si>
  <si>
    <t>Согласовано:</t>
  </si>
  <si>
    <t>Базовый показатель на начало реализации муниципальной программы</t>
  </si>
  <si>
    <t>Итого по подпрограмме 1</t>
  </si>
  <si>
    <t>Итого по подпрограмме 2</t>
  </si>
  <si>
    <t>Таблица 1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</si>
  <si>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</si>
  <si>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</si>
  <si>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</si>
  <si>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</si>
  <si>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2 квартал</t>
  </si>
  <si>
    <t>3 квартал</t>
  </si>
  <si>
    <t>Итого по подпрограмме 3</t>
  </si>
  <si>
    <t>ОТиС</t>
  </si>
  <si>
    <t>Специалист  департамента финансов администрации района___________________ (Ф.И.О._____________________)</t>
  </si>
  <si>
    <t>Целевые показатели муниципальной программы «Развитие транспортной системы Нижневартовского района»</t>
  </si>
  <si>
    <t>Доля протяженности автомобильных дорог общего пользования местного значения муниципального образования Нижневартовский район, соответствующих нормативным требованиям к транспортно-эксплуатационным показателям на 31 декабря отчетного года, %</t>
  </si>
  <si>
    <t>Перевезено пассажиров водным транспортом, чел</t>
  </si>
  <si>
    <t>Количество парка автотранспорта для органов местного самоуправления, шт.</t>
  </si>
  <si>
    <t>Количество автопарка специализированной техники, шт.</t>
  </si>
  <si>
    <t>Иные показатели муниципальной программы</t>
  </si>
  <si>
    <t xml:space="preserve">                                                               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</si>
  <si>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</si>
  <si>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 xml:space="preserve"> </t>
  </si>
  <si>
    <t>программы Нижневартовского района</t>
  </si>
  <si>
    <t>наименование программы</t>
  </si>
  <si>
    <t xml:space="preserve">Руководитель программы </t>
  </si>
  <si>
    <t>Е.Ю. Хабибулин</t>
  </si>
  <si>
    <t>«Развитие транспортной системы Нижневартовского района»</t>
  </si>
  <si>
    <t>График (сетевой график) реализации  муниципальной программы</t>
  </si>
  <si>
    <t xml:space="preserve"> ГРАФИК (сетевой график)</t>
  </si>
  <si>
    <t xml:space="preserve">                                                                                                          Подпрограмма 3 Приобретение автотранспорта и специальной техники в собственность района</t>
  </si>
  <si>
    <t xml:space="preserve">                                                                                                             Подпрограмма 2 Транспортные услуги межпоселенческого характера и связь</t>
  </si>
  <si>
    <t xml:space="preserve">                                                                                                                    Подпрограмма 1. Автомобильные дороги</t>
  </si>
  <si>
    <t>Руководитель  структурного подзразделения администрации района (муниципального учреждения района)__________________________ Е.Ю. Хабибулин</t>
  </si>
  <si>
    <t>остаток от Плана</t>
  </si>
  <si>
    <t>ВСЕГО 
по договорам</t>
  </si>
  <si>
    <t>Северречфлот</t>
  </si>
  <si>
    <t>Х.Ж. Абдуллин</t>
  </si>
  <si>
    <t>Результат реализации. Причины отклонения  фактического исполнения от запланированного</t>
  </si>
  <si>
    <t>4 квартал</t>
  </si>
  <si>
    <t>ИП Кузьменко</t>
  </si>
  <si>
    <t>Наименование структурного элемента муниципальной программы</t>
  </si>
  <si>
    <t>Распределение финансовых ресурсов</t>
  </si>
  <si>
    <t>2.1.1.</t>
  </si>
  <si>
    <t>РТК</t>
  </si>
  <si>
    <t>Руководитель структурного подзразделения администрации района (муниципального учреждения  района) 
______________________Е.Ю. Хабибулин</t>
  </si>
  <si>
    <t>2024 год</t>
  </si>
  <si>
    <t>Муниципальная  программа (всего), в том числе:</t>
  </si>
  <si>
    <t>объем налоговых расходов (справочно)</t>
  </si>
  <si>
    <t>Муниципальный проект «Строительство, реконструкция автомобильных дорог общего пользования местного значения» (всего), в том числе:</t>
  </si>
  <si>
    <t xml:space="preserve">1.1. </t>
  </si>
  <si>
    <t>1.2.1.</t>
  </si>
  <si>
    <t>1.2.2.</t>
  </si>
  <si>
    <t>Мероприятие (результат) «Предоставлены иные межбюджетные трансферты бюджетам поселений на исполнение переданных полномочий от района поселениям по содержанию подъездных дорог»</t>
  </si>
  <si>
    <t>Комплекс процессных мероприятий «Обеспечение функционирования сети автомобильных дорог общего пользования местного значения и обеспечение безопасности дорожного движения на них»</t>
  </si>
  <si>
    <t>Мероприятие (результат) «Предоставлена субсидия бюджету городского поселения Излучинск на ремонт автомобильных дорог общего пользования местного значения в рамках государственной программы Ханты-Мансийского автономного округа – Югры «Современная транспортная система»</t>
  </si>
  <si>
    <t>1.2.3.</t>
  </si>
  <si>
    <t>Мероприятие (результат) «Предоставлена субсидия бюджету городского поселения Новоаганск на ремонт автомобильных дорог общего пользования местного значения в рамках государственной программы Ханты-Мансийского автономного округа – Югры «Современная транспортная система»</t>
  </si>
  <si>
    <t>1.2.4.</t>
  </si>
  <si>
    <t>Мероприятие (результат) «Предоставлена субсидия бюджету сельского поселения Покур на ремонт автомобильных дорог общего пользования местного значения в рамках государственной программы Ханты-Мансийского автономного округа – Югры «Современная транспортная система»</t>
  </si>
  <si>
    <t>1.2.5.</t>
  </si>
  <si>
    <t>Мероприятие (результат) «Предоставлена субсидия бюджету сельского поселения Вата на ремонт автомобильных дорог общего пользования местного значения в рамках государственной программы Ханты-Мансийского автономного округа – Югры «Современная транспортная система»</t>
  </si>
  <si>
    <t>1.2.6.</t>
  </si>
  <si>
    <t>1.2.7.</t>
  </si>
  <si>
    <t>Мероприятие (результат) «Предоставлена субсидия бюджету сельского поселения Зайцева Речка на ремонт автомобильных дорог общего пользования местного значения в рамках государственной программы Ханты-Мансийского автономного округа – Югры «Современная транспортная система»</t>
  </si>
  <si>
    <t>Мероприятие (результат) «Предоставлена субсидия бюджету сельского поселения Ларьяк на ремонт автомобильных дорог общего пользования местного значения в рамках государственной программы Ханты-Мансийского автономного округа – Югры «Современная транспортная система»</t>
  </si>
  <si>
    <t>1.2.8.</t>
  </si>
  <si>
    <t>Мероприятие (результат) «Предоставлена субсидия бюджету сельского поселения Ваховск на ремонт автомобильных дорог общего пользования местного значения в рамках государственной программы Ханты-Мансийского автономного округа – Югры «Современная транспортная система»</t>
  </si>
  <si>
    <t>1.2.9.</t>
  </si>
  <si>
    <t>1.2.10.</t>
  </si>
  <si>
    <t>1.2.11.</t>
  </si>
  <si>
    <t xml:space="preserve"> Комплекс процессных мероприятий «Обеспечение доступности и повышение качества транспортных услуг водным транспортом»</t>
  </si>
  <si>
    <t>«Предоставлена субсидия в целях возмещения затрат в связи с оказанием транспортных услуг населению водным транспортом между поселениями в границах района»</t>
  </si>
  <si>
    <t>Комплекс процессных мероприятий «Обновление, повышение уровня технического состояния парка транспортных средств»</t>
  </si>
  <si>
    <t>3.1.1.</t>
  </si>
  <si>
    <t>план на 2024 год *</t>
  </si>
  <si>
    <t>Значение показателя на 2024 год</t>
  </si>
  <si>
    <t>Прирост протяженности автомобильных дорог общего пользования местного значения на территории муниципального образования Нижневартовский район,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</si>
  <si>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>Исполнитель: ФИО, должность, тел.: 8 (3466) 41 77 16_____________________________О.В. Абашкина</t>
  </si>
  <si>
    <t>Исполнитель: тел.: 8 (3466) 41 77 16_____________О.В. Абашкина</t>
  </si>
  <si>
    <t xml:space="preserve"> реализации в 2024 году муниципальной  </t>
  </si>
  <si>
    <t>Заместитель главы района 
по развитию жилищно-коммунального 
комплекса, строительства, энергетики, 
транспорта и связи</t>
  </si>
  <si>
    <t>Мероприятие (результат) «Предоставлена субсидия бюджету городского поселения Излучинск  на исполнение переданных полномочий от района поселениям по ремонту подъездных дорог в рамках государственной программы Ханты-Мансийского автономного округа – Югры «Современная транспортная система»</t>
  </si>
  <si>
    <t xml:space="preserve">Мероприятие (результат) «Предоставлены иные межбюджетные трансферты бюджету городского поселения Излучинск на исполнение переданных полномочий от района поселениям по ремонту подъездных дорог» </t>
  </si>
  <si>
    <t xml:space="preserve">Мероприятие (результат) «Предоставлены иные межбюджетные трансферты бюджету сельского поселения Ларьяк для  покрытия расходов поселения, исполняющему самостоятельно полномочия по дорожной деятельности» </t>
  </si>
  <si>
    <t xml:space="preserve">Мероприятие (результат) «Приобретена специализированная техника» </t>
  </si>
  <si>
    <t>ОТиС; Отдел развития ЖКК и энергетики; МКУ «УМТО»</t>
  </si>
  <si>
    <t>Отдел развития ЖКК и энергетики; МКУ «УМТО»</t>
  </si>
  <si>
    <t>бюджет поселений</t>
  </si>
  <si>
    <t xml:space="preserve">ОТиС; 
МКУ "УКС"
</t>
  </si>
  <si>
    <t>1.1</t>
  </si>
  <si>
    <t>1.2</t>
  </si>
  <si>
    <t>2.1</t>
  </si>
  <si>
    <t>3.1</t>
  </si>
  <si>
    <t>3.2</t>
  </si>
  <si>
    <t xml:space="preserve">Соглашения о передаче осуществления части полномочий органа местного самоуправления Нижневартовского района органам местного самоуправления поселений района в области дорожной деятельности с гп. Излучинск, гп. Новоаганск, сп. Аган, сп. Ваховск., сп. Зайцева речка. </t>
  </si>
  <si>
    <t xml:space="preserve">Д25/4 от 15.03.2024 с ООО «Региональная Транспортная Компания» Срок с 15.03.2024 по 31.12.2024  (Покур-Старица Ватинская протока-Покур - 9 164 295,28 руб.)
Д26/4 от 15.03.2024 с ООО «Региональная Транспортная Компания» Срок с 15.03.2024 по 31.12.2024 ( с.Ларьяк-п.Белорусский-с.Ларьяк - 5 915 700,00 руб.);                                                                                                                                                                                                                                                                                                                                                                                                                                                                                                                                                                                                                                                                                                                                 Д27/4 от 15.03.2024  с ИП Кузьменко Александр Петрович Срок с 15.03.2024 по 31.12.2024 (НВ-Вампугол-НВ - 3 034 302,00 руб.). </t>
  </si>
  <si>
    <t>за апрель 2024 год</t>
  </si>
  <si>
    <t>Постановление администрации района от 06.12.2023 № 1304 «Об утверждении муниципальной программы «Развитие транспортной системы Нижневартовского района» (с изм от 19.04.2024 № 516)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</si>
</sst>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_-* #,##0.0_р_._-;\-* #,##0.0_р_._-;_-* &quot;-&quot;?_р_._-;_-@_-"/>
    <numFmt numFmtId="179" formatCode="#,##0_ ;\-#,##0\ "/>
    <numFmt numFmtId="180" formatCode="#,##0.00_ ;\-#,##0.00\ "/>
    <numFmt numFmtId="181" formatCode="#,##0.0000"/>
    <numFmt numFmtId="182" formatCode="#,##0.00000"/>
    <numFmt numFmtId="183" formatCode="#,##0.000_ ;\-#,##0.000\ "/>
    <numFmt numFmtId="184" formatCode="#,##0.0000_ ;\-#,##0.0000\ "/>
    <numFmt numFmtId="185" formatCode="#,##0.00000_ ;\-#,##0.00000\ "/>
    <numFmt numFmtId="186" formatCode="#,##0.000000"/>
    <numFmt numFmtId="187" formatCode="#,##0.0000000"/>
    <numFmt numFmtId="188" formatCode="#,##0.000000_ ;\-#,##0.000000\ "/>
    <numFmt numFmtId="189" formatCode="#,##0.0000000_ ;\-#,##0.0000000\ "/>
    <numFmt numFmtId="190" formatCode="#,##0.00000000_ ;\-#,##0.00000000\ "/>
    <numFmt numFmtId="191" formatCode="#,##0.000000000_ ;\-#,##0.000000000\ "/>
    <numFmt numFmtId="192" formatCode="#,##0.0000000000_ ;\-#,##0.0000000000\ "/>
    <numFmt numFmtId="193" formatCode="#,##0.00000000000_ ;\-#,##0.000000000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66" fillId="0" borderId="0" xfId="0" applyFont="1" applyAlignment="1" applyProtection="1">
      <alignment vertical="center"/>
      <protection hidden="1"/>
    </xf>
    <xf numFmtId="174" fontId="67" fillId="0" borderId="10" xfId="0" applyNumberFormat="1" applyFont="1" applyBorder="1" applyAlignment="1" applyProtection="1">
      <alignment horizontal="center" vertical="top" wrapText="1"/>
      <protection hidden="1"/>
    </xf>
    <xf numFmtId="174" fontId="67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7" fillId="0" borderId="0" xfId="0" applyNumberFormat="1" applyFont="1" applyAlignment="1" applyProtection="1">
      <alignment vertical="center"/>
      <protection hidden="1"/>
    </xf>
    <xf numFmtId="174" fontId="67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7" fillId="0" borderId="11" xfId="0" applyNumberFormat="1" applyFont="1" applyBorder="1" applyAlignment="1" applyProtection="1">
      <alignment vertical="center"/>
      <protection hidden="1"/>
    </xf>
    <xf numFmtId="174" fontId="67" fillId="0" borderId="12" xfId="0" applyNumberFormat="1" applyFont="1" applyBorder="1" applyAlignment="1" applyProtection="1">
      <alignment horizontal="center" vertical="top" wrapText="1"/>
      <protection hidden="1"/>
    </xf>
    <xf numFmtId="174" fontId="67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7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7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7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74" fontId="4" fillId="0" borderId="0" xfId="61" applyNumberFormat="1" applyFont="1" applyFill="1" applyBorder="1" applyAlignment="1" applyProtection="1">
      <alignment vertical="center" wrapText="1"/>
      <protection/>
    </xf>
    <xf numFmtId="17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 vertical="center"/>
      <protection/>
    </xf>
    <xf numFmtId="174" fontId="18" fillId="0" borderId="0" xfId="61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/>
      <protection/>
    </xf>
    <xf numFmtId="174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174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 horizontal="center" vertical="top" wrapText="1"/>
    </xf>
    <xf numFmtId="174" fontId="4" fillId="0" borderId="0" xfId="0" applyNumberFormat="1" applyFont="1" applyFill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68" fillId="0" borderId="0" xfId="0" applyFont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/>
    </xf>
    <xf numFmtId="0" fontId="68" fillId="0" borderId="0" xfId="0" applyFont="1" applyBorder="1" applyAlignment="1">
      <alignment horizontal="left" vertical="top"/>
    </xf>
    <xf numFmtId="0" fontId="2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175" fontId="17" fillId="0" borderId="10" xfId="53" applyNumberFormat="1" applyFont="1" applyFill="1" applyBorder="1" applyAlignment="1">
      <alignment vertical="center"/>
      <protection/>
    </xf>
    <xf numFmtId="176" fontId="16" fillId="0" borderId="10" xfId="61" applyNumberFormat="1" applyFont="1" applyFill="1" applyBorder="1" applyAlignment="1" applyProtection="1">
      <alignment horizontal="right" vertical="center" wrapText="1"/>
      <protection/>
    </xf>
    <xf numFmtId="176" fontId="17" fillId="0" borderId="10" xfId="61" applyNumberFormat="1" applyFont="1" applyFill="1" applyBorder="1" applyAlignment="1" applyProtection="1">
      <alignment horizontal="right" vertical="center" wrapText="1"/>
      <protection/>
    </xf>
    <xf numFmtId="175" fontId="17" fillId="0" borderId="10" xfId="61" applyNumberFormat="1" applyFont="1" applyFill="1" applyBorder="1" applyAlignment="1" applyProtection="1">
      <alignment horizontal="right" vertical="center" wrapText="1"/>
      <protection/>
    </xf>
    <xf numFmtId="175" fontId="17" fillId="0" borderId="10" xfId="53" applyNumberFormat="1" applyFont="1" applyFill="1" applyBorder="1" applyAlignment="1">
      <alignment horizontal="right" vertical="center"/>
      <protection/>
    </xf>
    <xf numFmtId="175" fontId="16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center" vertical="top" wrapText="1"/>
    </xf>
    <xf numFmtId="0" fontId="19" fillId="0" borderId="0" xfId="0" applyFont="1" applyFill="1" applyAlignment="1" applyProtection="1">
      <alignment vertical="top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4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17" fillId="0" borderId="0" xfId="0" applyFont="1" applyAlignment="1">
      <alignment vertical="top"/>
    </xf>
    <xf numFmtId="3" fontId="17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9" fillId="0" borderId="10" xfId="0" applyFont="1" applyBorder="1" applyAlignment="1">
      <alignment horizontal="justify" vertical="top" wrapText="1"/>
    </xf>
    <xf numFmtId="175" fontId="17" fillId="0" borderId="10" xfId="53" applyNumberFormat="1" applyFont="1" applyFill="1" applyBorder="1" applyAlignment="1">
      <alignment horizontal="right" vertical="top"/>
      <protection/>
    </xf>
    <xf numFmtId="0" fontId="17" fillId="0" borderId="10" xfId="0" applyFont="1" applyBorder="1" applyAlignment="1">
      <alignment vertical="top"/>
    </xf>
    <xf numFmtId="0" fontId="68" fillId="0" borderId="10" xfId="0" applyFont="1" applyBorder="1" applyAlignment="1">
      <alignment horizontal="justify" vertical="top" wrapText="1"/>
    </xf>
    <xf numFmtId="175" fontId="17" fillId="0" borderId="10" xfId="61" applyNumberFormat="1" applyFont="1" applyBorder="1" applyAlignment="1">
      <alignment horizontal="right" vertical="top" wrapText="1"/>
    </xf>
    <xf numFmtId="175" fontId="17" fillId="0" borderId="10" xfId="61" applyNumberFormat="1" applyFont="1" applyFill="1" applyBorder="1" applyAlignment="1">
      <alignment horizontal="right" vertical="top" wrapText="1"/>
    </xf>
    <xf numFmtId="3" fontId="68" fillId="0" borderId="10" xfId="0" applyNumberFormat="1" applyFont="1" applyFill="1" applyBorder="1" applyAlignment="1">
      <alignment horizontal="right" vertical="top"/>
    </xf>
    <xf numFmtId="3" fontId="17" fillId="0" borderId="10" xfId="61" applyNumberFormat="1" applyFont="1" applyBorder="1" applyAlignment="1">
      <alignment horizontal="right" vertical="top" wrapText="1"/>
    </xf>
    <xf numFmtId="3" fontId="17" fillId="0" borderId="10" xfId="53" applyNumberFormat="1" applyFont="1" applyFill="1" applyBorder="1" applyAlignment="1">
      <alignment horizontal="righ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vertical="top"/>
      <protection/>
    </xf>
    <xf numFmtId="0" fontId="68" fillId="0" borderId="0" xfId="0" applyFont="1" applyBorder="1" applyAlignment="1">
      <alignment horizontal="justify" vertical="top" wrapText="1"/>
    </xf>
    <xf numFmtId="175" fontId="17" fillId="0" borderId="10" xfId="0" applyNumberFormat="1" applyFont="1" applyFill="1" applyBorder="1" applyAlignment="1">
      <alignment vertical="center"/>
    </xf>
    <xf numFmtId="3" fontId="17" fillId="0" borderId="10" xfId="61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182" fontId="16" fillId="0" borderId="1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/>
    </xf>
    <xf numFmtId="3" fontId="17" fillId="0" borderId="10" xfId="0" applyNumberFormat="1" applyFont="1" applyFill="1" applyBorder="1" applyAlignment="1">
      <alignment horizontal="right" vertical="top"/>
    </xf>
    <xf numFmtId="0" fontId="6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top"/>
    </xf>
    <xf numFmtId="175" fontId="66" fillId="0" borderId="10" xfId="0" applyNumberFormat="1" applyFont="1" applyFill="1" applyBorder="1" applyAlignment="1">
      <alignment/>
    </xf>
    <xf numFmtId="175" fontId="68" fillId="0" borderId="10" xfId="0" applyNumberFormat="1" applyFont="1" applyFill="1" applyBorder="1" applyAlignment="1">
      <alignment/>
    </xf>
    <xf numFmtId="4" fontId="68" fillId="0" borderId="10" xfId="0" applyNumberFormat="1" applyFont="1" applyFill="1" applyBorder="1" applyAlignment="1">
      <alignment/>
    </xf>
    <xf numFmtId="175" fontId="16" fillId="0" borderId="10" xfId="53" applyNumberFormat="1" applyFont="1" applyFill="1" applyBorder="1" applyAlignment="1">
      <alignment vertical="center"/>
      <protection/>
    </xf>
    <xf numFmtId="175" fontId="16" fillId="0" borderId="10" xfId="53" applyNumberFormat="1" applyFont="1" applyFill="1" applyBorder="1" applyAlignment="1">
      <alignment horizontal="right" vertical="center"/>
      <protection/>
    </xf>
    <xf numFmtId="49" fontId="17" fillId="0" borderId="10" xfId="0" applyNumberFormat="1" applyFont="1" applyBorder="1" applyAlignment="1" applyProtection="1">
      <alignment horizontal="center" vertical="top" wrapText="1"/>
      <protection locked="0"/>
    </xf>
    <xf numFmtId="177" fontId="17" fillId="0" borderId="10" xfId="61" applyNumberFormat="1" applyFont="1" applyBorder="1" applyAlignment="1">
      <alignment horizontal="right" vertical="top" wrapText="1"/>
    </xf>
    <xf numFmtId="177" fontId="17" fillId="0" borderId="10" xfId="53" applyNumberFormat="1" applyFont="1" applyFill="1" applyBorder="1" applyAlignment="1">
      <alignment horizontal="right" vertical="top"/>
      <protection/>
    </xf>
    <xf numFmtId="174" fontId="67" fillId="0" borderId="10" xfId="0" applyNumberFormat="1" applyFont="1" applyBorder="1" applyAlignment="1" applyProtection="1">
      <alignment vertical="center"/>
      <protection hidden="1"/>
    </xf>
    <xf numFmtId="174" fontId="67" fillId="0" borderId="10" xfId="0" applyNumberFormat="1" applyFont="1" applyBorder="1" applyAlignment="1">
      <alignment vertical="center"/>
    </xf>
    <xf numFmtId="174" fontId="67" fillId="0" borderId="10" xfId="0" applyNumberFormat="1" applyFont="1" applyBorder="1" applyAlignment="1" applyProtection="1">
      <alignment vertical="center" wrapText="1"/>
      <protection hidden="1"/>
    </xf>
    <xf numFmtId="174" fontId="67" fillId="0" borderId="13" xfId="0" applyNumberFormat="1" applyFont="1" applyBorder="1" applyAlignment="1" applyProtection="1">
      <alignment horizontal="center" vertical="top" wrapText="1"/>
      <protection hidden="1"/>
    </xf>
    <xf numFmtId="174" fontId="67" fillId="0" borderId="16" xfId="0" applyNumberFormat="1" applyFont="1" applyBorder="1" applyAlignment="1" applyProtection="1">
      <alignment horizontal="center" vertical="top" wrapText="1"/>
      <protection hidden="1"/>
    </xf>
    <xf numFmtId="174" fontId="67" fillId="0" borderId="11" xfId="0" applyNumberFormat="1" applyFont="1" applyBorder="1" applyAlignment="1" applyProtection="1">
      <alignment horizontal="center" vertical="top" wrapText="1"/>
      <protection hidden="1"/>
    </xf>
    <xf numFmtId="174" fontId="67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7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7" fillId="2" borderId="1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20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174" fontId="17" fillId="0" borderId="10" xfId="0" applyNumberFormat="1" applyFont="1" applyFill="1" applyBorder="1" applyAlignment="1" applyProtection="1">
      <alignment horizontal="center" vertical="top" wrapText="1"/>
      <protection/>
    </xf>
    <xf numFmtId="174" fontId="16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>
      <alignment horizontal="left" vertical="center"/>
      <protection/>
    </xf>
    <xf numFmtId="0" fontId="16" fillId="0" borderId="16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17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1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 vertical="top" wrapText="1"/>
      <protection/>
    </xf>
    <xf numFmtId="174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top"/>
      <protection/>
    </xf>
    <xf numFmtId="174" fontId="17" fillId="0" borderId="13" xfId="0" applyNumberFormat="1" applyFont="1" applyFill="1" applyBorder="1" applyAlignment="1" applyProtection="1">
      <alignment horizontal="center" vertical="top" wrapText="1"/>
      <protection/>
    </xf>
    <xf numFmtId="174" fontId="17" fillId="0" borderId="16" xfId="0" applyNumberFormat="1" applyFont="1" applyFill="1" applyBorder="1" applyAlignment="1" applyProtection="1">
      <alignment horizontal="center" vertical="top" wrapText="1"/>
      <protection/>
    </xf>
    <xf numFmtId="174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 horizontal="left" wrapText="1"/>
    </xf>
    <xf numFmtId="174" fontId="23" fillId="0" borderId="20" xfId="0" applyNumberFormat="1" applyFont="1" applyFill="1" applyBorder="1" applyAlignment="1" applyProtection="1">
      <alignment horizontal="justify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7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horizontal="justify" vertical="top" wrapText="1"/>
    </xf>
    <xf numFmtId="182" fontId="17" fillId="0" borderId="10" xfId="0" applyNumberFormat="1" applyFont="1" applyFill="1" applyBorder="1" applyAlignment="1" applyProtection="1">
      <alignment horizontal="center" vertical="top"/>
      <protection/>
    </xf>
    <xf numFmtId="174" fontId="16" fillId="0" borderId="21" xfId="0" applyNumberFormat="1" applyFont="1" applyFill="1" applyBorder="1" applyAlignment="1" applyProtection="1">
      <alignment horizontal="center" vertical="center" wrapText="1"/>
      <protection/>
    </xf>
    <xf numFmtId="174" fontId="16" fillId="0" borderId="20" xfId="0" applyNumberFormat="1" applyFont="1" applyFill="1" applyBorder="1" applyAlignment="1" applyProtection="1">
      <alignment horizontal="center" vertical="center" wrapText="1"/>
      <protection/>
    </xf>
    <xf numFmtId="174" fontId="16" fillId="0" borderId="22" xfId="0" applyNumberFormat="1" applyFont="1" applyFill="1" applyBorder="1" applyAlignment="1" applyProtection="1">
      <alignment horizontal="center" vertical="center" wrapText="1"/>
      <protection/>
    </xf>
    <xf numFmtId="174" fontId="16" fillId="0" borderId="18" xfId="0" applyNumberFormat="1" applyFont="1" applyFill="1" applyBorder="1" applyAlignment="1" applyProtection="1">
      <alignment horizontal="center" vertical="center" wrapText="1"/>
      <protection/>
    </xf>
    <xf numFmtId="174" fontId="16" fillId="0" borderId="0" xfId="0" applyNumberFormat="1" applyFont="1" applyFill="1" applyBorder="1" applyAlignment="1" applyProtection="1">
      <alignment horizontal="center" vertical="center" wrapText="1"/>
      <protection/>
    </xf>
    <xf numFmtId="174" fontId="16" fillId="0" borderId="23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top" wrapText="1"/>
      <protection/>
    </xf>
    <xf numFmtId="49" fontId="17" fillId="0" borderId="17" xfId="0" applyNumberFormat="1" applyFont="1" applyFill="1" applyBorder="1" applyAlignment="1" applyProtection="1">
      <alignment horizontal="center" vertical="top" wrapText="1"/>
      <protection/>
    </xf>
    <xf numFmtId="49" fontId="17" fillId="0" borderId="14" xfId="0" applyNumberFormat="1" applyFont="1" applyFill="1" applyBorder="1" applyAlignment="1" applyProtection="1">
      <alignment horizontal="center" vertical="top" wrapText="1"/>
      <protection/>
    </xf>
    <xf numFmtId="174" fontId="17" fillId="0" borderId="19" xfId="0" applyNumberFormat="1" applyFont="1" applyFill="1" applyBorder="1" applyAlignment="1" applyProtection="1">
      <alignment horizontal="left" vertical="top" wrapText="1"/>
      <protection/>
    </xf>
    <xf numFmtId="174" fontId="17" fillId="0" borderId="17" xfId="0" applyNumberFormat="1" applyFont="1" applyFill="1" applyBorder="1" applyAlignment="1" applyProtection="1">
      <alignment horizontal="left" vertical="top" wrapText="1"/>
      <protection/>
    </xf>
    <xf numFmtId="174" fontId="17" fillId="0" borderId="14" xfId="0" applyNumberFormat="1" applyFont="1" applyFill="1" applyBorder="1" applyAlignment="1" applyProtection="1">
      <alignment horizontal="left" vertical="top" wrapText="1"/>
      <protection/>
    </xf>
    <xf numFmtId="174" fontId="7" fillId="0" borderId="10" xfId="0" applyNumberFormat="1" applyFont="1" applyFill="1" applyBorder="1" applyAlignment="1" applyProtection="1">
      <alignment horizontal="left" vertical="top" wrapText="1"/>
      <protection/>
    </xf>
    <xf numFmtId="174" fontId="16" fillId="0" borderId="21" xfId="0" applyNumberFormat="1" applyFont="1" applyFill="1" applyBorder="1" applyAlignment="1" applyProtection="1">
      <alignment horizontal="center" vertical="top" wrapText="1"/>
      <protection/>
    </xf>
    <xf numFmtId="174" fontId="16" fillId="0" borderId="20" xfId="0" applyNumberFormat="1" applyFont="1" applyFill="1" applyBorder="1" applyAlignment="1" applyProtection="1">
      <alignment horizontal="center" vertical="top" wrapText="1"/>
      <protection/>
    </xf>
    <xf numFmtId="174" fontId="16" fillId="0" borderId="22" xfId="0" applyNumberFormat="1" applyFont="1" applyFill="1" applyBorder="1" applyAlignment="1" applyProtection="1">
      <alignment horizontal="center" vertical="top" wrapText="1"/>
      <protection/>
    </xf>
    <xf numFmtId="174" fontId="16" fillId="0" borderId="18" xfId="0" applyNumberFormat="1" applyFont="1" applyFill="1" applyBorder="1" applyAlignment="1" applyProtection="1">
      <alignment horizontal="center" vertical="top" wrapText="1"/>
      <protection/>
    </xf>
    <xf numFmtId="174" fontId="16" fillId="0" borderId="0" xfId="0" applyNumberFormat="1" applyFont="1" applyFill="1" applyBorder="1" applyAlignment="1" applyProtection="1">
      <alignment horizontal="center" vertical="top" wrapText="1"/>
      <protection/>
    </xf>
    <xf numFmtId="174" fontId="16" fillId="0" borderId="23" xfId="0" applyNumberFormat="1" applyFont="1" applyFill="1" applyBorder="1" applyAlignment="1" applyProtection="1">
      <alignment horizontal="center" vertical="top" wrapText="1"/>
      <protection/>
    </xf>
    <xf numFmtId="174" fontId="16" fillId="0" borderId="19" xfId="0" applyNumberFormat="1" applyFont="1" applyFill="1" applyBorder="1" applyAlignment="1" applyProtection="1">
      <alignment horizontal="left" vertical="top" wrapText="1"/>
      <protection/>
    </xf>
    <xf numFmtId="174" fontId="16" fillId="0" borderId="17" xfId="0" applyNumberFormat="1" applyFont="1" applyFill="1" applyBorder="1" applyAlignment="1" applyProtection="1">
      <alignment horizontal="left" vertical="top" wrapText="1"/>
      <protection/>
    </xf>
    <xf numFmtId="17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 applyProtection="1">
      <alignment horizontal="center" vertical="top" wrapText="1"/>
      <protection locked="0"/>
    </xf>
    <xf numFmtId="0" fontId="17" fillId="0" borderId="16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 wrapText="1"/>
    </xf>
    <xf numFmtId="3" fontId="17" fillId="0" borderId="19" xfId="0" applyNumberFormat="1" applyFont="1" applyBorder="1" applyAlignment="1">
      <alignment horizontal="center" vertical="top" wrapText="1"/>
    </xf>
    <xf numFmtId="3" fontId="17" fillId="0" borderId="17" xfId="0" applyNumberFormat="1" applyFont="1" applyBorder="1" applyAlignment="1">
      <alignment horizontal="center" vertical="top" wrapText="1"/>
    </xf>
    <xf numFmtId="3" fontId="17" fillId="0" borderId="14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93" t="s">
        <v>39</v>
      </c>
      <c r="B1" s="194"/>
      <c r="C1" s="195" t="s">
        <v>40</v>
      </c>
      <c r="D1" s="196" t="s">
        <v>44</v>
      </c>
      <c r="E1" s="197"/>
      <c r="F1" s="198"/>
      <c r="G1" s="196" t="s">
        <v>17</v>
      </c>
      <c r="H1" s="197"/>
      <c r="I1" s="198"/>
      <c r="J1" s="196" t="s">
        <v>18</v>
      </c>
      <c r="K1" s="197"/>
      <c r="L1" s="198"/>
      <c r="M1" s="196" t="s">
        <v>22</v>
      </c>
      <c r="N1" s="197"/>
      <c r="O1" s="198"/>
      <c r="P1" s="199" t="s">
        <v>23</v>
      </c>
      <c r="Q1" s="200"/>
      <c r="R1" s="196" t="s">
        <v>24</v>
      </c>
      <c r="S1" s="197"/>
      <c r="T1" s="198"/>
      <c r="U1" s="196" t="s">
        <v>25</v>
      </c>
      <c r="V1" s="197"/>
      <c r="W1" s="198"/>
      <c r="X1" s="199" t="s">
        <v>26</v>
      </c>
      <c r="Y1" s="201"/>
      <c r="Z1" s="200"/>
      <c r="AA1" s="199" t="s">
        <v>27</v>
      </c>
      <c r="AB1" s="200"/>
      <c r="AC1" s="196" t="s">
        <v>28</v>
      </c>
      <c r="AD1" s="197"/>
      <c r="AE1" s="198"/>
      <c r="AF1" s="196" t="s">
        <v>29</v>
      </c>
      <c r="AG1" s="197"/>
      <c r="AH1" s="198"/>
      <c r="AI1" s="196" t="s">
        <v>30</v>
      </c>
      <c r="AJ1" s="197"/>
      <c r="AK1" s="198"/>
      <c r="AL1" s="199" t="s">
        <v>31</v>
      </c>
      <c r="AM1" s="200"/>
      <c r="AN1" s="196" t="s">
        <v>32</v>
      </c>
      <c r="AO1" s="197"/>
      <c r="AP1" s="198"/>
      <c r="AQ1" s="196" t="s">
        <v>33</v>
      </c>
      <c r="AR1" s="197"/>
      <c r="AS1" s="198"/>
      <c r="AT1" s="196" t="s">
        <v>34</v>
      </c>
      <c r="AU1" s="197"/>
      <c r="AV1" s="198"/>
    </row>
    <row r="2" spans="1:48" ht="39" customHeight="1">
      <c r="A2" s="194"/>
      <c r="B2" s="194"/>
      <c r="C2" s="19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95" t="s">
        <v>82</v>
      </c>
      <c r="B3" s="19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95"/>
      <c r="B4" s="19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5"/>
      <c r="B5" s="19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5"/>
      <c r="B6" s="19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95"/>
      <c r="B7" s="19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5"/>
      <c r="B8" s="19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5"/>
      <c r="B9" s="19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202" t="s">
        <v>57</v>
      </c>
      <c r="B1" s="202"/>
      <c r="C1" s="202"/>
      <c r="D1" s="202"/>
      <c r="E1" s="202"/>
    </row>
    <row r="2" spans="1:5" ht="15">
      <c r="A2" s="12"/>
      <c r="B2" s="12"/>
      <c r="C2" s="12"/>
      <c r="D2" s="12"/>
      <c r="E2" s="12"/>
    </row>
    <row r="3" spans="1:5" ht="15">
      <c r="A3" s="203" t="s">
        <v>129</v>
      </c>
      <c r="B3" s="203"/>
      <c r="C3" s="203"/>
      <c r="D3" s="203"/>
      <c r="E3" s="203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204" t="s">
        <v>78</v>
      </c>
      <c r="B26" s="204"/>
      <c r="C26" s="204"/>
      <c r="D26" s="204"/>
      <c r="E26" s="204"/>
    </row>
    <row r="27" spans="1:5" ht="15">
      <c r="A27" s="28"/>
      <c r="B27" s="28"/>
      <c r="C27" s="28"/>
      <c r="D27" s="28"/>
      <c r="E27" s="28"/>
    </row>
    <row r="28" spans="1:5" ht="15">
      <c r="A28" s="204" t="s">
        <v>79</v>
      </c>
      <c r="B28" s="204"/>
      <c r="C28" s="204"/>
      <c r="D28" s="204"/>
      <c r="E28" s="204"/>
    </row>
    <row r="29" spans="1:5" ht="15">
      <c r="A29" s="204"/>
      <c r="B29" s="204"/>
      <c r="C29" s="204"/>
      <c r="D29" s="204"/>
      <c r="E29" s="204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220" t="s">
        <v>45</v>
      </c>
      <c r="C3" s="22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207" t="s">
        <v>1</v>
      </c>
      <c r="B5" s="21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207"/>
      <c r="B6" s="21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207"/>
      <c r="B7" s="21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207" t="s">
        <v>3</v>
      </c>
      <c r="B8" s="21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08" t="s">
        <v>204</v>
      </c>
      <c r="N8" s="209"/>
      <c r="O8" s="210"/>
      <c r="P8" s="56"/>
      <c r="Q8" s="56"/>
    </row>
    <row r="9" spans="1:17" ht="33.75" customHeight="1">
      <c r="A9" s="207"/>
      <c r="B9" s="21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207" t="s">
        <v>4</v>
      </c>
      <c r="B10" s="21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207"/>
      <c r="B11" s="21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207" t="s">
        <v>5</v>
      </c>
      <c r="B12" s="21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207"/>
      <c r="B13" s="21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207" t="s">
        <v>9</v>
      </c>
      <c r="B14" s="21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207"/>
      <c r="B15" s="21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28"/>
      <c r="AJ16" s="228"/>
      <c r="AK16" s="228"/>
      <c r="AZ16" s="228"/>
      <c r="BA16" s="228"/>
      <c r="BB16" s="228"/>
      <c r="BQ16" s="228"/>
      <c r="BR16" s="228"/>
      <c r="BS16" s="228"/>
      <c r="CH16" s="228"/>
      <c r="CI16" s="228"/>
      <c r="CJ16" s="228"/>
      <c r="CY16" s="228"/>
      <c r="CZ16" s="228"/>
      <c r="DA16" s="228"/>
      <c r="DP16" s="228"/>
      <c r="DQ16" s="228"/>
      <c r="DR16" s="228"/>
      <c r="EG16" s="228"/>
      <c r="EH16" s="228"/>
      <c r="EI16" s="228"/>
      <c r="EX16" s="228"/>
      <c r="EY16" s="228"/>
      <c r="EZ16" s="228"/>
      <c r="FO16" s="228"/>
      <c r="FP16" s="228"/>
      <c r="FQ16" s="228"/>
      <c r="GF16" s="228"/>
      <c r="GG16" s="228"/>
      <c r="GH16" s="228"/>
      <c r="GW16" s="228"/>
      <c r="GX16" s="228"/>
      <c r="GY16" s="228"/>
      <c r="HN16" s="228"/>
      <c r="HO16" s="228"/>
      <c r="HP16" s="228"/>
      <c r="IE16" s="228"/>
      <c r="IF16" s="228"/>
      <c r="IG16" s="228"/>
      <c r="IV16" s="228"/>
    </row>
    <row r="17" spans="1:17" ht="320.25" customHeight="1">
      <c r="A17" s="207" t="s">
        <v>6</v>
      </c>
      <c r="B17" s="21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207"/>
      <c r="B18" s="21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07" t="s">
        <v>7</v>
      </c>
      <c r="B19" s="21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207"/>
      <c r="B20" s="21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07" t="s">
        <v>8</v>
      </c>
      <c r="B21" s="21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07"/>
      <c r="B22" s="21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11" t="s">
        <v>14</v>
      </c>
      <c r="B23" s="206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213"/>
      <c r="B24" s="20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05" t="s">
        <v>15</v>
      </c>
      <c r="B25" s="206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205"/>
      <c r="B26" s="20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07" t="s">
        <v>93</v>
      </c>
      <c r="B31" s="21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07"/>
      <c r="B32" s="21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07" t="s">
        <v>95</v>
      </c>
      <c r="B34" s="21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07"/>
      <c r="B35" s="21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221" t="s">
        <v>97</v>
      </c>
      <c r="B36" s="21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222"/>
      <c r="B37" s="21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07" t="s">
        <v>99</v>
      </c>
      <c r="B39" s="21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29" t="s">
        <v>246</v>
      </c>
      <c r="I39" s="230"/>
      <c r="J39" s="230"/>
      <c r="K39" s="230"/>
      <c r="L39" s="230"/>
      <c r="M39" s="230"/>
      <c r="N39" s="230"/>
      <c r="O39" s="231"/>
      <c r="P39" s="55" t="s">
        <v>188</v>
      </c>
      <c r="Q39" s="56"/>
    </row>
    <row r="40" spans="1:17" ht="39.75" customHeight="1">
      <c r="A40" s="207" t="s">
        <v>10</v>
      </c>
      <c r="B40" s="21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07" t="s">
        <v>100</v>
      </c>
      <c r="B41" s="21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207"/>
      <c r="B42" s="21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07" t="s">
        <v>102</v>
      </c>
      <c r="B43" s="21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24" t="s">
        <v>191</v>
      </c>
      <c r="H43" s="225"/>
      <c r="I43" s="225"/>
      <c r="J43" s="225"/>
      <c r="K43" s="225"/>
      <c r="L43" s="225"/>
      <c r="M43" s="225"/>
      <c r="N43" s="225"/>
      <c r="O43" s="226"/>
      <c r="P43" s="56"/>
      <c r="Q43" s="56"/>
    </row>
    <row r="44" spans="1:17" ht="39.75" customHeight="1">
      <c r="A44" s="207"/>
      <c r="B44" s="21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07" t="s">
        <v>104</v>
      </c>
      <c r="B45" s="21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207" t="s">
        <v>12</v>
      </c>
      <c r="B46" s="21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218" t="s">
        <v>107</v>
      </c>
      <c r="B47" s="21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219"/>
      <c r="B48" s="21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18" t="s">
        <v>108</v>
      </c>
      <c r="B49" s="21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219"/>
      <c r="B50" s="21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07" t="s">
        <v>110</v>
      </c>
      <c r="B51" s="21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207"/>
      <c r="B52" s="21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07" t="s">
        <v>113</v>
      </c>
      <c r="B53" s="21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07"/>
      <c r="B54" s="21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07" t="s">
        <v>114</v>
      </c>
      <c r="B55" s="21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07"/>
      <c r="B56" s="21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07" t="s">
        <v>116</v>
      </c>
      <c r="B57" s="214" t="s">
        <v>117</v>
      </c>
      <c r="C57" s="53" t="s">
        <v>20</v>
      </c>
      <c r="D57" s="93" t="s">
        <v>234</v>
      </c>
      <c r="E57" s="92"/>
      <c r="F57" s="92" t="s">
        <v>235</v>
      </c>
      <c r="G57" s="215" t="s">
        <v>232</v>
      </c>
      <c r="H57" s="215"/>
      <c r="I57" s="92" t="s">
        <v>236</v>
      </c>
      <c r="J57" s="92" t="s">
        <v>237</v>
      </c>
      <c r="K57" s="208" t="s">
        <v>238</v>
      </c>
      <c r="L57" s="209"/>
      <c r="M57" s="209"/>
      <c r="N57" s="209"/>
      <c r="O57" s="210"/>
      <c r="P57" s="88" t="s">
        <v>198</v>
      </c>
      <c r="Q57" s="56"/>
    </row>
    <row r="58" spans="1:17" ht="39.75" customHeight="1">
      <c r="A58" s="207"/>
      <c r="B58" s="21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11" t="s">
        <v>119</v>
      </c>
      <c r="B59" s="211" t="s">
        <v>118</v>
      </c>
      <c r="C59" s="21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12"/>
      <c r="B60" s="212"/>
      <c r="C60" s="21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12"/>
      <c r="B61" s="212"/>
      <c r="C61" s="21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213"/>
      <c r="B62" s="21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207" t="s">
        <v>120</v>
      </c>
      <c r="B63" s="21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207"/>
      <c r="B64" s="21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205" t="s">
        <v>122</v>
      </c>
      <c r="B65" s="206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205"/>
      <c r="B66" s="20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207" t="s">
        <v>124</v>
      </c>
      <c r="B67" s="21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207"/>
      <c r="B68" s="21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218" t="s">
        <v>126</v>
      </c>
      <c r="B69" s="21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219"/>
      <c r="B70" s="21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227" t="s">
        <v>254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223" t="s">
        <v>215</v>
      </c>
      <c r="C79" s="223"/>
      <c r="D79" s="223"/>
      <c r="E79" s="22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EX16:EZ16"/>
    <mergeCell ref="FO16:FQ16"/>
    <mergeCell ref="GF16:GH16"/>
    <mergeCell ref="GW16:GY16"/>
    <mergeCell ref="HN16:HP16"/>
    <mergeCell ref="IE16:IG16"/>
    <mergeCell ref="K57:O57"/>
    <mergeCell ref="EG16:EI16"/>
    <mergeCell ref="CY16:DA16"/>
    <mergeCell ref="H39:O39"/>
    <mergeCell ref="BQ16:BS16"/>
    <mergeCell ref="DP16:DR16"/>
    <mergeCell ref="CH16:CJ16"/>
    <mergeCell ref="AI16:AK16"/>
    <mergeCell ref="AZ16:BB16"/>
    <mergeCell ref="B57:B58"/>
    <mergeCell ref="B53:B54"/>
    <mergeCell ref="B55:B56"/>
    <mergeCell ref="B47:B48"/>
    <mergeCell ref="A41:A42"/>
    <mergeCell ref="B41:B42"/>
    <mergeCell ref="A55:A56"/>
    <mergeCell ref="A57:A58"/>
    <mergeCell ref="B79:E79"/>
    <mergeCell ref="G43:O43"/>
    <mergeCell ref="B67:B68"/>
    <mergeCell ref="A47:A48"/>
    <mergeCell ref="B45:B46"/>
    <mergeCell ref="B73:T73"/>
    <mergeCell ref="B51:B52"/>
    <mergeCell ref="B49:B50"/>
    <mergeCell ref="B59:B62"/>
    <mergeCell ref="A59:A62"/>
    <mergeCell ref="A21:A22"/>
    <mergeCell ref="A39:A40"/>
    <mergeCell ref="A43:A44"/>
    <mergeCell ref="B34:B35"/>
    <mergeCell ref="B43:B44"/>
    <mergeCell ref="B25:B26"/>
    <mergeCell ref="B23:B24"/>
    <mergeCell ref="A34:A35"/>
    <mergeCell ref="B39:B40"/>
    <mergeCell ref="A63:A64"/>
    <mergeCell ref="A36:A37"/>
    <mergeCell ref="A53:A54"/>
    <mergeCell ref="A51:A52"/>
    <mergeCell ref="A49:A50"/>
    <mergeCell ref="A45:A46"/>
    <mergeCell ref="A69:A70"/>
    <mergeCell ref="B3:C3"/>
    <mergeCell ref="B10:B11"/>
    <mergeCell ref="B17:B18"/>
    <mergeCell ref="B14:B15"/>
    <mergeCell ref="A19:A20"/>
    <mergeCell ref="B69:B70"/>
    <mergeCell ref="A67:A68"/>
    <mergeCell ref="A25:A26"/>
    <mergeCell ref="B5:B7"/>
    <mergeCell ref="B63:B64"/>
    <mergeCell ref="A17:A18"/>
    <mergeCell ref="A8:A9"/>
    <mergeCell ref="A12:A13"/>
    <mergeCell ref="B21:B22"/>
    <mergeCell ref="A14:A15"/>
    <mergeCell ref="B36:B37"/>
    <mergeCell ref="A23:A24"/>
    <mergeCell ref="B31:B32"/>
    <mergeCell ref="A31:A32"/>
    <mergeCell ref="A65:A66"/>
    <mergeCell ref="B65:B66"/>
    <mergeCell ref="A5:A7"/>
    <mergeCell ref="M8:O8"/>
    <mergeCell ref="C59:C61"/>
    <mergeCell ref="B19:B20"/>
    <mergeCell ref="B8:B9"/>
    <mergeCell ref="A10:A11"/>
    <mergeCell ref="B12:B13"/>
    <mergeCell ref="G57:H57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zoomScalePageLayoutView="0" workbookViewId="0" topLeftCell="A1">
      <selection activeCell="A22" sqref="A22:J22"/>
    </sheetView>
  </sheetViews>
  <sheetFormatPr defaultColWidth="9.140625" defaultRowHeight="15"/>
  <cols>
    <col min="1" max="1" width="3.421875" style="148" customWidth="1"/>
    <col min="2" max="2" width="5.28125" style="148" customWidth="1"/>
    <col min="3" max="5" width="9.140625" style="148" customWidth="1"/>
    <col min="6" max="6" width="12.421875" style="148" customWidth="1"/>
    <col min="7" max="7" width="13.8515625" style="148" customWidth="1"/>
    <col min="8" max="9" width="9.140625" style="148" customWidth="1"/>
    <col min="10" max="10" width="10.140625" style="148" customWidth="1"/>
    <col min="11" max="16384" width="9.140625" style="148" customWidth="1"/>
  </cols>
  <sheetData>
    <row r="1" spans="1:10" ht="18.75">
      <c r="A1" s="12"/>
      <c r="B1" s="12"/>
      <c r="C1" s="12"/>
      <c r="D1" s="12"/>
      <c r="E1" s="12"/>
      <c r="F1" s="146"/>
      <c r="G1" s="236" t="s">
        <v>280</v>
      </c>
      <c r="H1" s="236"/>
      <c r="I1" s="236"/>
      <c r="J1" s="236"/>
    </row>
    <row r="2" spans="1:10" ht="9.75" customHeight="1">
      <c r="A2" s="12"/>
      <c r="B2" s="12"/>
      <c r="C2" s="12"/>
      <c r="D2" s="12"/>
      <c r="E2" s="236"/>
      <c r="F2" s="236"/>
      <c r="G2" s="236"/>
      <c r="H2" s="236"/>
      <c r="I2" s="236"/>
      <c r="J2" s="236"/>
    </row>
    <row r="3" spans="1:10" ht="83.25" customHeight="1">
      <c r="A3" s="12"/>
      <c r="B3" s="12"/>
      <c r="C3" s="12"/>
      <c r="D3" s="12"/>
      <c r="E3" s="237" t="s">
        <v>340</v>
      </c>
      <c r="F3" s="237"/>
      <c r="G3" s="237"/>
      <c r="H3" s="237"/>
      <c r="I3" s="237"/>
      <c r="J3" s="237"/>
    </row>
    <row r="4" spans="1:10" ht="8.25" customHeight="1">
      <c r="A4" s="12"/>
      <c r="B4" s="12"/>
      <c r="C4" s="12"/>
      <c r="D4" s="12"/>
      <c r="E4" s="12"/>
      <c r="F4" s="146"/>
      <c r="G4" s="146"/>
      <c r="H4" s="146"/>
      <c r="I4" s="146"/>
      <c r="J4" s="147"/>
    </row>
    <row r="5" spans="1:10" ht="18.75">
      <c r="A5" s="12"/>
      <c r="B5" s="12"/>
      <c r="C5" s="12"/>
      <c r="D5" s="12"/>
      <c r="E5" s="12"/>
      <c r="F5" s="146"/>
      <c r="G5" s="236" t="s">
        <v>296</v>
      </c>
      <c r="H5" s="236"/>
      <c r="I5" s="236"/>
      <c r="J5" s="236"/>
    </row>
    <row r="6" spans="1:14" ht="18.75">
      <c r="A6" s="12"/>
      <c r="B6" s="12"/>
      <c r="C6" s="12"/>
      <c r="D6" s="12"/>
      <c r="E6" s="12"/>
      <c r="F6" s="146"/>
      <c r="G6" s="146"/>
      <c r="H6" s="146"/>
      <c r="I6" s="146"/>
      <c r="J6" s="147"/>
      <c r="K6" s="12"/>
      <c r="L6" s="12"/>
      <c r="M6" s="12"/>
      <c r="N6" s="12"/>
    </row>
    <row r="7" spans="1:14" ht="18.75">
      <c r="A7" s="12"/>
      <c r="B7" s="12"/>
      <c r="C7" s="12"/>
      <c r="D7" s="12"/>
      <c r="E7" s="12"/>
      <c r="F7" s="146"/>
      <c r="G7" s="149"/>
      <c r="H7" s="238"/>
      <c r="I7" s="238"/>
      <c r="J7" s="238"/>
      <c r="K7" s="12"/>
      <c r="L7" s="12"/>
      <c r="M7" s="12"/>
      <c r="N7" s="12"/>
    </row>
    <row r="8" spans="1:14" ht="15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1:14" ht="15.75">
      <c r="K9" s="150"/>
      <c r="L9" s="150"/>
      <c r="M9" s="12"/>
      <c r="N9" s="12"/>
    </row>
    <row r="10" spans="11:14" ht="15">
      <c r="K10" s="12"/>
      <c r="L10" s="12"/>
      <c r="M10" s="12"/>
      <c r="N10" s="12"/>
    </row>
    <row r="11" spans="11:14" ht="18.75" customHeight="1">
      <c r="K11" s="12"/>
      <c r="L11" s="12"/>
      <c r="M11" s="12"/>
      <c r="N11" s="12"/>
    </row>
    <row r="12" spans="11:14" ht="18.75" customHeight="1">
      <c r="K12" s="12"/>
      <c r="L12" s="12"/>
      <c r="M12" s="12" t="s">
        <v>281</v>
      </c>
      <c r="N12" s="12"/>
    </row>
    <row r="13" spans="11:14" ht="15">
      <c r="K13" s="12"/>
      <c r="L13" s="12"/>
      <c r="M13" s="12"/>
      <c r="N13" s="12"/>
    </row>
    <row r="14" spans="1:14" ht="15">
      <c r="A14" s="12"/>
      <c r="B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27.75" customHeight="1">
      <c r="B15" s="232" t="s">
        <v>288</v>
      </c>
      <c r="C15" s="232"/>
      <c r="D15" s="232"/>
      <c r="E15" s="232"/>
      <c r="F15" s="232"/>
      <c r="G15" s="232"/>
      <c r="H15" s="232"/>
      <c r="I15" s="232"/>
      <c r="J15" s="232"/>
      <c r="K15" s="12"/>
      <c r="L15" s="12"/>
      <c r="M15" s="12"/>
      <c r="N15" s="12"/>
    </row>
    <row r="16" spans="2:14" ht="21" customHeight="1">
      <c r="B16" s="233" t="s">
        <v>339</v>
      </c>
      <c r="C16" s="233"/>
      <c r="D16" s="233"/>
      <c r="E16" s="233"/>
      <c r="F16" s="233"/>
      <c r="G16" s="233"/>
      <c r="H16" s="233"/>
      <c r="I16" s="233"/>
      <c r="J16" s="233"/>
      <c r="K16" s="12"/>
      <c r="L16" s="12"/>
      <c r="M16" s="12"/>
      <c r="N16" s="12"/>
    </row>
    <row r="17" spans="2:14" ht="18.75" customHeight="1">
      <c r="B17" s="234" t="s">
        <v>282</v>
      </c>
      <c r="C17" s="234"/>
      <c r="D17" s="234"/>
      <c r="E17" s="234"/>
      <c r="F17" s="234"/>
      <c r="G17" s="234"/>
      <c r="H17" s="234"/>
      <c r="I17" s="234"/>
      <c r="J17" s="234"/>
      <c r="K17" s="12"/>
      <c r="L17" s="12"/>
      <c r="M17" s="12"/>
      <c r="N17" s="12"/>
    </row>
    <row r="18" spans="1:14" ht="17.25" customHeight="1">
      <c r="A18" s="241" t="s">
        <v>286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12"/>
      <c r="L18" s="12"/>
      <c r="M18" s="12"/>
      <c r="N18" s="12"/>
    </row>
    <row r="19" spans="1:14" ht="17.2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12"/>
      <c r="L19" s="12"/>
      <c r="M19" s="12"/>
      <c r="N19" s="12"/>
    </row>
    <row r="20" spans="1:14" ht="15">
      <c r="A20" s="12"/>
      <c r="B20" s="12"/>
      <c r="C20" s="12"/>
      <c r="D20" s="235" t="s">
        <v>283</v>
      </c>
      <c r="E20" s="235"/>
      <c r="F20" s="235"/>
      <c r="G20" s="235"/>
      <c r="H20" s="235"/>
      <c r="I20" s="235"/>
      <c r="J20" s="12"/>
      <c r="K20" s="12"/>
      <c r="L20" s="12"/>
      <c r="M20" s="12"/>
      <c r="N20" s="12"/>
    </row>
    <row r="21" spans="1:14" ht="15">
      <c r="A21" s="12"/>
      <c r="J21" s="12"/>
      <c r="K21" s="12"/>
      <c r="L21" s="12"/>
      <c r="M21" s="12"/>
      <c r="N21" s="12"/>
    </row>
    <row r="22" spans="1:14" ht="45.75" customHeight="1">
      <c r="A22" s="242" t="s">
        <v>356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12"/>
      <c r="L22" s="12"/>
      <c r="M22" s="12"/>
      <c r="N22" s="12"/>
    </row>
    <row r="23" spans="1:14" ht="30" customHeight="1">
      <c r="A23" s="12"/>
      <c r="G23" s="236" t="s">
        <v>284</v>
      </c>
      <c r="H23" s="236"/>
      <c r="I23" s="236"/>
      <c r="J23" s="236"/>
      <c r="K23" s="12"/>
      <c r="L23" s="12"/>
      <c r="M23" s="12"/>
      <c r="N23" s="12"/>
    </row>
    <row r="24" spans="1:14" ht="18.75">
      <c r="A24" s="12"/>
      <c r="G24" s="236" t="s">
        <v>285</v>
      </c>
      <c r="H24" s="236"/>
      <c r="I24" s="236"/>
      <c r="J24" s="236"/>
      <c r="K24" s="12"/>
      <c r="L24" s="12"/>
      <c r="M24" s="12"/>
      <c r="N24" s="12"/>
    </row>
    <row r="25" spans="1:14" ht="15">
      <c r="A25" s="12"/>
      <c r="I25" s="12"/>
      <c r="J25" s="151"/>
      <c r="K25" s="12"/>
      <c r="L25" s="12"/>
      <c r="M25" s="12"/>
      <c r="N25" s="12"/>
    </row>
    <row r="26" spans="1:14" ht="15">
      <c r="A26" s="12"/>
      <c r="G26" s="152"/>
      <c r="H26" s="239"/>
      <c r="I26" s="239"/>
      <c r="J26" s="239"/>
      <c r="K26" s="12"/>
      <c r="L26" s="12"/>
      <c r="M26" s="12"/>
      <c r="N26" s="12"/>
    </row>
    <row r="27" spans="1:14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6" spans="5:8" ht="23.25" customHeight="1">
      <c r="E36" s="153"/>
      <c r="F36" s="240" t="s">
        <v>305</v>
      </c>
      <c r="G36" s="240"/>
      <c r="H36" s="153"/>
    </row>
  </sheetData>
  <sheetProtection/>
  <mergeCells count="15">
    <mergeCell ref="G23:J23"/>
    <mergeCell ref="G24:J24"/>
    <mergeCell ref="H26:J26"/>
    <mergeCell ref="F36:G36"/>
    <mergeCell ref="A18:J19"/>
    <mergeCell ref="A22:J22"/>
    <mergeCell ref="B15:J15"/>
    <mergeCell ref="B16:J16"/>
    <mergeCell ref="B17:J17"/>
    <mergeCell ref="D20:I20"/>
    <mergeCell ref="G1:J1"/>
    <mergeCell ref="E2:J2"/>
    <mergeCell ref="E3:J3"/>
    <mergeCell ref="G5:J5"/>
    <mergeCell ref="H7:J7"/>
  </mergeCells>
  <printOptions/>
  <pageMargins left="0.63" right="0.28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4"/>
  <sheetViews>
    <sheetView zoomScale="70" zoomScaleNormal="70" zoomScaleSheetLayoutView="2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11" sqref="F11"/>
    </sheetView>
  </sheetViews>
  <sheetFormatPr defaultColWidth="9.140625" defaultRowHeight="15" outlineLevelCol="1"/>
  <cols>
    <col min="1" max="1" width="8.00390625" style="102" customWidth="1"/>
    <col min="2" max="2" width="43.8515625" style="102" customWidth="1"/>
    <col min="3" max="3" width="17.7109375" style="102" customWidth="1"/>
    <col min="4" max="4" width="27.00390625" style="106" customWidth="1"/>
    <col min="5" max="5" width="16.7109375" style="107" customWidth="1"/>
    <col min="6" max="6" width="14.8515625" style="107" customWidth="1"/>
    <col min="7" max="7" width="8.57421875" style="107" customWidth="1"/>
    <col min="8" max="8" width="9.421875" style="102" customWidth="1"/>
    <col min="9" max="9" width="10.00390625" style="102" customWidth="1"/>
    <col min="10" max="11" width="8.140625" style="102" customWidth="1"/>
    <col min="12" max="12" width="10.00390625" style="102" customWidth="1"/>
    <col min="13" max="13" width="8.140625" style="102" customWidth="1"/>
    <col min="14" max="14" width="9.28125" style="102" customWidth="1"/>
    <col min="15" max="15" width="11.421875" style="102" customWidth="1"/>
    <col min="16" max="16" width="8.140625" style="102" customWidth="1"/>
    <col min="17" max="17" width="10.140625" style="102" customWidth="1"/>
    <col min="18" max="18" width="12.140625" style="102" customWidth="1"/>
    <col min="19" max="19" width="8.140625" style="102" customWidth="1"/>
    <col min="20" max="20" width="11.421875" style="102" customWidth="1"/>
    <col min="21" max="21" width="9.140625" style="102" customWidth="1"/>
    <col min="22" max="22" width="8.140625" style="102" customWidth="1"/>
    <col min="23" max="23" width="10.421875" style="102" customWidth="1"/>
    <col min="24" max="24" width="9.57421875" style="102" customWidth="1"/>
    <col min="25" max="25" width="8.140625" style="102" customWidth="1"/>
    <col min="26" max="26" width="11.28125" style="102" customWidth="1"/>
    <col min="27" max="27" width="10.57421875" style="102" customWidth="1"/>
    <col min="28" max="28" width="10.421875" style="102" customWidth="1"/>
    <col min="29" max="30" width="14.8515625" style="102" customWidth="1"/>
    <col min="31" max="31" width="10.421875" style="102" customWidth="1"/>
    <col min="32" max="32" width="11.00390625" style="102" customWidth="1"/>
    <col min="33" max="33" width="11.7109375" style="102" customWidth="1"/>
    <col min="34" max="34" width="8.140625" style="102" customWidth="1"/>
    <col min="35" max="35" width="11.7109375" style="102" customWidth="1"/>
    <col min="36" max="36" width="10.140625" style="102" customWidth="1"/>
    <col min="37" max="37" width="8.140625" style="102" customWidth="1"/>
    <col min="38" max="38" width="12.28125" style="102" customWidth="1"/>
    <col min="39" max="39" width="10.421875" style="102" customWidth="1"/>
    <col min="40" max="40" width="8.140625" style="102" customWidth="1"/>
    <col min="41" max="41" width="16.00390625" style="102" customWidth="1"/>
    <col min="42" max="42" width="14.57421875" style="102" customWidth="1"/>
    <col min="43" max="43" width="10.57421875" style="102" customWidth="1"/>
    <col min="44" max="44" width="11.7109375" style="102" customWidth="1"/>
    <col min="45" max="45" width="11.421875" style="102" customWidth="1"/>
    <col min="46" max="46" width="8.140625" style="102" customWidth="1"/>
    <col min="47" max="47" width="11.57421875" style="102" customWidth="1"/>
    <col min="48" max="48" width="11.421875" style="102" customWidth="1"/>
    <col min="49" max="49" width="10.421875" style="102" customWidth="1"/>
    <col min="50" max="50" width="11.7109375" style="102" customWidth="1"/>
    <col min="51" max="51" width="10.57421875" style="102" customWidth="1"/>
    <col min="52" max="52" width="8.140625" style="102" customWidth="1"/>
    <col min="53" max="53" width="13.7109375" style="102" customWidth="1"/>
    <col min="54" max="54" width="14.57421875" style="102" customWidth="1"/>
    <col min="55" max="55" width="10.57421875" style="102" customWidth="1"/>
    <col min="56" max="56" width="66.421875" style="95" customWidth="1"/>
    <col min="57" max="57" width="14.28125" style="95" customWidth="1"/>
    <col min="58" max="63" width="14.7109375" style="95" hidden="1" customWidth="1" outlineLevel="1"/>
    <col min="64" max="64" width="9.140625" style="95" customWidth="1" collapsed="1"/>
    <col min="65" max="16384" width="9.140625" style="95" customWidth="1"/>
  </cols>
  <sheetData>
    <row r="1" ht="18.75">
      <c r="BD1" s="125" t="s">
        <v>263</v>
      </c>
    </row>
    <row r="2" spans="1:56" s="109" customFormat="1" ht="24" customHeight="1">
      <c r="A2" s="293" t="s">
        <v>287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</row>
    <row r="3" spans="1:56" s="96" customFormat="1" ht="17.25" customHeight="1">
      <c r="A3" s="294" t="s">
        <v>357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</row>
    <row r="4" spans="1:56" s="97" customFormat="1" ht="24" customHeight="1">
      <c r="A4" s="253" t="s">
        <v>279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</row>
    <row r="5" spans="1:56" s="96" customFormat="1" ht="17.25" customHeight="1">
      <c r="A5" s="294" t="s">
        <v>301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</row>
    <row r="6" spans="1:56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111"/>
      <c r="AT6" s="111"/>
      <c r="AU6" s="95"/>
      <c r="AV6" s="95"/>
      <c r="AW6" s="95"/>
      <c r="AX6" s="95"/>
      <c r="AY6" s="95"/>
      <c r="AZ6" s="95"/>
      <c r="BA6" s="95"/>
      <c r="BB6" s="95"/>
      <c r="BC6" s="95"/>
      <c r="BD6" s="135" t="s">
        <v>257</v>
      </c>
    </row>
    <row r="7" spans="1:56" ht="18.75" customHeight="1">
      <c r="A7" s="248" t="s">
        <v>0</v>
      </c>
      <c r="B7" s="248" t="s">
        <v>300</v>
      </c>
      <c r="C7" s="248" t="s">
        <v>258</v>
      </c>
      <c r="D7" s="248" t="s">
        <v>40</v>
      </c>
      <c r="E7" s="248" t="s">
        <v>256</v>
      </c>
      <c r="F7" s="248"/>
      <c r="G7" s="248"/>
      <c r="H7" s="243" t="s">
        <v>255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123"/>
      <c r="BB7" s="123"/>
      <c r="BC7" s="123"/>
      <c r="BD7" s="263" t="s">
        <v>297</v>
      </c>
    </row>
    <row r="8" spans="1:56" ht="28.5" customHeight="1">
      <c r="A8" s="248"/>
      <c r="B8" s="248"/>
      <c r="C8" s="248"/>
      <c r="D8" s="248"/>
      <c r="E8" s="248" t="s">
        <v>334</v>
      </c>
      <c r="F8" s="248" t="s">
        <v>264</v>
      </c>
      <c r="G8" s="255" t="s">
        <v>19</v>
      </c>
      <c r="H8" s="243" t="s">
        <v>17</v>
      </c>
      <c r="I8" s="243"/>
      <c r="J8" s="243"/>
      <c r="K8" s="243" t="s">
        <v>18</v>
      </c>
      <c r="L8" s="243"/>
      <c r="M8" s="243"/>
      <c r="N8" s="243" t="s">
        <v>22</v>
      </c>
      <c r="O8" s="243"/>
      <c r="P8" s="243"/>
      <c r="Q8" s="260" t="s">
        <v>23</v>
      </c>
      <c r="R8" s="261"/>
      <c r="S8" s="262"/>
      <c r="T8" s="243" t="s">
        <v>24</v>
      </c>
      <c r="U8" s="243"/>
      <c r="V8" s="243"/>
      <c r="W8" s="243" t="s">
        <v>25</v>
      </c>
      <c r="X8" s="243"/>
      <c r="Y8" s="243"/>
      <c r="Z8" s="243" t="s">
        <v>26</v>
      </c>
      <c r="AA8" s="243"/>
      <c r="AB8" s="243"/>
      <c r="AC8" s="260" t="s">
        <v>268</v>
      </c>
      <c r="AD8" s="261"/>
      <c r="AE8" s="262"/>
      <c r="AF8" s="243" t="s">
        <v>28</v>
      </c>
      <c r="AG8" s="243"/>
      <c r="AH8" s="243"/>
      <c r="AI8" s="243" t="s">
        <v>29</v>
      </c>
      <c r="AJ8" s="243"/>
      <c r="AK8" s="243"/>
      <c r="AL8" s="243" t="s">
        <v>30</v>
      </c>
      <c r="AM8" s="243"/>
      <c r="AN8" s="243"/>
      <c r="AO8" s="260" t="s">
        <v>269</v>
      </c>
      <c r="AP8" s="261"/>
      <c r="AQ8" s="262"/>
      <c r="AR8" s="243" t="s">
        <v>32</v>
      </c>
      <c r="AS8" s="243"/>
      <c r="AT8" s="243"/>
      <c r="AU8" s="243" t="s">
        <v>33</v>
      </c>
      <c r="AV8" s="243"/>
      <c r="AW8" s="243"/>
      <c r="AX8" s="243" t="s">
        <v>34</v>
      </c>
      <c r="AY8" s="243"/>
      <c r="AZ8" s="243"/>
      <c r="BA8" s="260" t="s">
        <v>298</v>
      </c>
      <c r="BB8" s="261"/>
      <c r="BC8" s="262"/>
      <c r="BD8" s="263"/>
    </row>
    <row r="9" spans="1:56" ht="25.5" customHeight="1">
      <c r="A9" s="248"/>
      <c r="B9" s="248"/>
      <c r="C9" s="248"/>
      <c r="D9" s="248"/>
      <c r="E9" s="248"/>
      <c r="F9" s="248"/>
      <c r="G9" s="255"/>
      <c r="H9" s="123" t="s">
        <v>20</v>
      </c>
      <c r="I9" s="123" t="s">
        <v>21</v>
      </c>
      <c r="J9" s="136" t="s">
        <v>19</v>
      </c>
      <c r="K9" s="123" t="s">
        <v>20</v>
      </c>
      <c r="L9" s="123" t="s">
        <v>21</v>
      </c>
      <c r="M9" s="136" t="s">
        <v>19</v>
      </c>
      <c r="N9" s="123" t="s">
        <v>20</v>
      </c>
      <c r="O9" s="123" t="s">
        <v>21</v>
      </c>
      <c r="P9" s="136" t="s">
        <v>19</v>
      </c>
      <c r="Q9" s="123" t="s">
        <v>20</v>
      </c>
      <c r="R9" s="123" t="s">
        <v>21</v>
      </c>
      <c r="S9" s="136" t="s">
        <v>19</v>
      </c>
      <c r="T9" s="123" t="s">
        <v>20</v>
      </c>
      <c r="U9" s="123" t="s">
        <v>21</v>
      </c>
      <c r="V9" s="136" t="s">
        <v>19</v>
      </c>
      <c r="W9" s="123" t="s">
        <v>20</v>
      </c>
      <c r="X9" s="123" t="s">
        <v>21</v>
      </c>
      <c r="Y9" s="136" t="s">
        <v>19</v>
      </c>
      <c r="Z9" s="123" t="s">
        <v>20</v>
      </c>
      <c r="AA9" s="123" t="s">
        <v>21</v>
      </c>
      <c r="AB9" s="136" t="s">
        <v>19</v>
      </c>
      <c r="AC9" s="123" t="s">
        <v>20</v>
      </c>
      <c r="AD9" s="123" t="s">
        <v>21</v>
      </c>
      <c r="AE9" s="136" t="s">
        <v>19</v>
      </c>
      <c r="AF9" s="123" t="s">
        <v>20</v>
      </c>
      <c r="AG9" s="123" t="s">
        <v>21</v>
      </c>
      <c r="AH9" s="136" t="s">
        <v>19</v>
      </c>
      <c r="AI9" s="123" t="s">
        <v>20</v>
      </c>
      <c r="AJ9" s="123" t="s">
        <v>21</v>
      </c>
      <c r="AK9" s="136" t="s">
        <v>19</v>
      </c>
      <c r="AL9" s="123" t="s">
        <v>20</v>
      </c>
      <c r="AM9" s="123" t="s">
        <v>21</v>
      </c>
      <c r="AN9" s="136" t="s">
        <v>19</v>
      </c>
      <c r="AO9" s="123" t="s">
        <v>20</v>
      </c>
      <c r="AP9" s="123" t="s">
        <v>21</v>
      </c>
      <c r="AQ9" s="136" t="s">
        <v>19</v>
      </c>
      <c r="AR9" s="123" t="s">
        <v>20</v>
      </c>
      <c r="AS9" s="123" t="s">
        <v>21</v>
      </c>
      <c r="AT9" s="136" t="s">
        <v>19</v>
      </c>
      <c r="AU9" s="123" t="s">
        <v>20</v>
      </c>
      <c r="AV9" s="123" t="s">
        <v>21</v>
      </c>
      <c r="AW9" s="136" t="s">
        <v>19</v>
      </c>
      <c r="AX9" s="123" t="s">
        <v>20</v>
      </c>
      <c r="AY9" s="123" t="s">
        <v>21</v>
      </c>
      <c r="AZ9" s="136" t="s">
        <v>19</v>
      </c>
      <c r="BA9" s="123" t="s">
        <v>20</v>
      </c>
      <c r="BB9" s="123" t="s">
        <v>21</v>
      </c>
      <c r="BC9" s="136" t="s">
        <v>19</v>
      </c>
      <c r="BD9" s="263"/>
    </row>
    <row r="10" spans="1:56" s="98" customFormat="1" ht="15.75">
      <c r="A10" s="137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  <c r="M10" s="137">
        <v>13</v>
      </c>
      <c r="N10" s="137">
        <v>14</v>
      </c>
      <c r="O10" s="137">
        <v>15</v>
      </c>
      <c r="P10" s="137">
        <v>16</v>
      </c>
      <c r="Q10" s="137">
        <v>17</v>
      </c>
      <c r="R10" s="137">
        <v>18</v>
      </c>
      <c r="S10" s="137">
        <v>19</v>
      </c>
      <c r="T10" s="137">
        <v>20</v>
      </c>
      <c r="U10" s="137">
        <v>21</v>
      </c>
      <c r="V10" s="137">
        <v>22</v>
      </c>
      <c r="W10" s="137">
        <v>23</v>
      </c>
      <c r="X10" s="137">
        <v>24</v>
      </c>
      <c r="Y10" s="137">
        <v>25</v>
      </c>
      <c r="Z10" s="137">
        <v>26</v>
      </c>
      <c r="AA10" s="137">
        <v>27</v>
      </c>
      <c r="AB10" s="137">
        <v>28</v>
      </c>
      <c r="AC10" s="137">
        <v>29</v>
      </c>
      <c r="AD10" s="137">
        <v>30</v>
      </c>
      <c r="AE10" s="137">
        <v>31</v>
      </c>
      <c r="AF10" s="137">
        <v>32</v>
      </c>
      <c r="AG10" s="137">
        <v>33</v>
      </c>
      <c r="AH10" s="137">
        <v>34</v>
      </c>
      <c r="AI10" s="137">
        <v>35</v>
      </c>
      <c r="AJ10" s="137">
        <v>36</v>
      </c>
      <c r="AK10" s="137">
        <v>37</v>
      </c>
      <c r="AL10" s="137">
        <v>38</v>
      </c>
      <c r="AM10" s="137">
        <v>39</v>
      </c>
      <c r="AN10" s="137">
        <v>40</v>
      </c>
      <c r="AO10" s="137">
        <v>41</v>
      </c>
      <c r="AP10" s="137">
        <v>42</v>
      </c>
      <c r="AQ10" s="137">
        <v>43</v>
      </c>
      <c r="AR10" s="137">
        <v>44</v>
      </c>
      <c r="AS10" s="137">
        <v>45</v>
      </c>
      <c r="AT10" s="137">
        <v>46</v>
      </c>
      <c r="AU10" s="137">
        <v>47</v>
      </c>
      <c r="AV10" s="137">
        <v>48</v>
      </c>
      <c r="AW10" s="137">
        <v>49</v>
      </c>
      <c r="AX10" s="137">
        <v>50</v>
      </c>
      <c r="AY10" s="137">
        <v>51</v>
      </c>
      <c r="AZ10" s="137">
        <v>52</v>
      </c>
      <c r="BA10" s="137">
        <v>53</v>
      </c>
      <c r="BB10" s="137">
        <v>54</v>
      </c>
      <c r="BC10" s="137">
        <v>55</v>
      </c>
      <c r="BD10" s="137">
        <v>56</v>
      </c>
    </row>
    <row r="11" spans="1:56" ht="24" customHeight="1">
      <c r="A11" s="284" t="s">
        <v>306</v>
      </c>
      <c r="B11" s="285"/>
      <c r="C11" s="286"/>
      <c r="D11" s="124" t="s">
        <v>41</v>
      </c>
      <c r="E11" s="143">
        <f>SUM(E12:E15)</f>
        <v>177544.65463999996</v>
      </c>
      <c r="F11" s="143">
        <f>SUM(F12:F15)</f>
        <v>11965.25548</v>
      </c>
      <c r="G11" s="138">
        <f>IF(E11=0,0,F11*100/E11)</f>
        <v>6.73929356209651</v>
      </c>
      <c r="H11" s="143">
        <f>SUM(H12:H15)</f>
        <v>5854.9</v>
      </c>
      <c r="I11" s="143">
        <f>SUM(I12:I15)</f>
        <v>5854.92448</v>
      </c>
      <c r="J11" s="138">
        <f>IF(H11=0,0,I11*100/H11)</f>
        <v>100.00041811132556</v>
      </c>
      <c r="K11" s="143">
        <f>SUM(K12:K15)</f>
        <v>0</v>
      </c>
      <c r="L11" s="143">
        <f>SUM(L12:L15)</f>
        <v>0</v>
      </c>
      <c r="M11" s="138">
        <f>IF(K11=0,0,L11*100/K11)</f>
        <v>0</v>
      </c>
      <c r="N11" s="143">
        <f>SUM(N12:N15)</f>
        <v>0</v>
      </c>
      <c r="O11" s="143">
        <f>SUM(O12:O15)</f>
        <v>0</v>
      </c>
      <c r="P11" s="138">
        <f>IF(N11=0,0,O11*100/N11)</f>
        <v>0</v>
      </c>
      <c r="Q11" s="143">
        <f>SUM(Q12:Q14)</f>
        <v>5854.9</v>
      </c>
      <c r="R11" s="143">
        <f>SUM(R12:R14)</f>
        <v>5854.92448</v>
      </c>
      <c r="S11" s="138">
        <f>IF(Q11=0,0,R11*100/Q11)</f>
        <v>100.00041811132556</v>
      </c>
      <c r="T11" s="143">
        <f>SUM(T12:T15)</f>
        <v>5854.9</v>
      </c>
      <c r="U11" s="143">
        <f>SUM(U12:U15)</f>
        <v>6110.331</v>
      </c>
      <c r="V11" s="138">
        <f>IF(T11=0,0,U11*100/T11)</f>
        <v>104.36268766332473</v>
      </c>
      <c r="W11" s="143">
        <f>SUM(W12:W15)</f>
        <v>0</v>
      </c>
      <c r="X11" s="143">
        <f>SUM(X12:X15)</f>
        <v>0</v>
      </c>
      <c r="Y11" s="138">
        <f>IF(W11=0,0,X11*100/W11)</f>
        <v>0</v>
      </c>
      <c r="Z11" s="143">
        <f>SUM(Z12:Z15)</f>
        <v>4500</v>
      </c>
      <c r="AA11" s="143">
        <f>SUM(AA12:AA15)</f>
        <v>0</v>
      </c>
      <c r="AB11" s="138">
        <f>IF(Z11=0,0,AA11*100/Z11)</f>
        <v>0</v>
      </c>
      <c r="AC11" s="143">
        <f>SUM(AC12:AC14)</f>
        <v>10354.9</v>
      </c>
      <c r="AD11" s="143">
        <f>SUM(AD12:AD14)</f>
        <v>6110.331</v>
      </c>
      <c r="AE11" s="138">
        <f>IF(AC11=0,0,AD11*100/AC11)</f>
        <v>59.00907782788825</v>
      </c>
      <c r="AF11" s="143">
        <f>SUM(AF12:AF15)</f>
        <v>23354.9</v>
      </c>
      <c r="AG11" s="143">
        <f>SUM(AG12:AG15)</f>
        <v>0</v>
      </c>
      <c r="AH11" s="138">
        <f>IF(AF11=0,0,AG11*100/AF11)</f>
        <v>0</v>
      </c>
      <c r="AI11" s="143">
        <f>SUM(AI12:AI15)</f>
        <v>7500</v>
      </c>
      <c r="AJ11" s="143">
        <f>SUM(AJ12:AJ15)</f>
        <v>0</v>
      </c>
      <c r="AK11" s="138">
        <f>IF(AI11=0,0,AJ11*100/AI11)</f>
        <v>0</v>
      </c>
      <c r="AL11" s="143">
        <f>SUM(AL12:AL15)</f>
        <v>7500</v>
      </c>
      <c r="AM11" s="143">
        <f>SUM(AM12:AM15)</f>
        <v>0</v>
      </c>
      <c r="AN11" s="138">
        <f>IF(AL11=0,0,AM11*100/AL11)</f>
        <v>0</v>
      </c>
      <c r="AO11" s="143">
        <f>SUM(AO12:AO14)</f>
        <v>38354.9</v>
      </c>
      <c r="AP11" s="143">
        <f>SUM(AP12:AP14)</f>
        <v>0</v>
      </c>
      <c r="AQ11" s="138">
        <f>IF(AO11=0,0,AP11*100/AO11)</f>
        <v>0</v>
      </c>
      <c r="AR11" s="143">
        <f>SUM(AR12:AR15)</f>
        <v>111668.85753999998</v>
      </c>
      <c r="AS11" s="143">
        <f>SUM(AS12:AS15)</f>
        <v>0</v>
      </c>
      <c r="AT11" s="138">
        <f>IF(AR11=0,0,AS11*100/AR11)</f>
        <v>0</v>
      </c>
      <c r="AU11" s="143">
        <f>SUM(AU12:AU15)</f>
        <v>11311.0971</v>
      </c>
      <c r="AV11" s="143">
        <f>SUM(AV12:AV15)</f>
        <v>0</v>
      </c>
      <c r="AW11" s="138">
        <f>IF(AU11=0,0,AV11*100/AU11)</f>
        <v>0</v>
      </c>
      <c r="AX11" s="143">
        <f>SUM(AX12:AX15)</f>
        <v>0</v>
      </c>
      <c r="AY11" s="143">
        <f>SUM(AY12:AY15)</f>
        <v>0</v>
      </c>
      <c r="AZ11" s="138">
        <f>IF(AX11=0,0,AY11*100/AX11)</f>
        <v>0</v>
      </c>
      <c r="BA11" s="143">
        <f>SUM(BA12:BA14)</f>
        <v>122979.95463999998</v>
      </c>
      <c r="BB11" s="143">
        <f>SUM(BB12:BB14)</f>
        <v>0</v>
      </c>
      <c r="BC11" s="138">
        <f>IF(BA11=0,0,BB11*100/BA11)</f>
        <v>0</v>
      </c>
      <c r="BD11" s="258"/>
    </row>
    <row r="12" spans="1:56" ht="30" customHeight="1">
      <c r="A12" s="287"/>
      <c r="B12" s="288"/>
      <c r="C12" s="289"/>
      <c r="D12" s="182" t="s">
        <v>2</v>
      </c>
      <c r="E12" s="141">
        <f aca="true" t="shared" si="0" ref="E12:F15">H12+K12+N12+T12+W12+Z12+AF12+AI12+AL12+AR12+AU12+AX12</f>
        <v>96184.49999999999</v>
      </c>
      <c r="F12" s="141">
        <f t="shared" si="0"/>
        <v>0</v>
      </c>
      <c r="G12" s="138">
        <f>IF(E12=0,0,F12*100/E12)</f>
        <v>0</v>
      </c>
      <c r="H12" s="141">
        <f aca="true" t="shared" si="1" ref="H12:I14">H70+H83+H96</f>
        <v>0</v>
      </c>
      <c r="I12" s="141">
        <f t="shared" si="1"/>
        <v>0</v>
      </c>
      <c r="J12" s="138">
        <f>IF(H12=0,0,I12*100/H12)</f>
        <v>0</v>
      </c>
      <c r="K12" s="141">
        <f aca="true" t="shared" si="2" ref="K12:L14">K70+K83+K96</f>
        <v>0</v>
      </c>
      <c r="L12" s="141">
        <f t="shared" si="2"/>
        <v>0</v>
      </c>
      <c r="M12" s="138">
        <f>IF(K12=0,0,L12*100/K12)</f>
        <v>0</v>
      </c>
      <c r="N12" s="141">
        <f aca="true" t="shared" si="3" ref="N12:O14">N70+N83+N96</f>
        <v>0</v>
      </c>
      <c r="O12" s="141">
        <f t="shared" si="3"/>
        <v>0</v>
      </c>
      <c r="P12" s="138">
        <f>IF(N12=0,0,O12*100/N12)</f>
        <v>0</v>
      </c>
      <c r="Q12" s="141">
        <f aca="true" t="shared" si="4" ref="Q12:R15">H12+K12+N12</f>
        <v>0</v>
      </c>
      <c r="R12" s="141">
        <f t="shared" si="4"/>
        <v>0</v>
      </c>
      <c r="S12" s="138">
        <f>IF(Q12=0,0,R12*100/Q12)</f>
        <v>0</v>
      </c>
      <c r="T12" s="141">
        <f aca="true" t="shared" si="5" ref="T12:U14">T70+T83+T96</f>
        <v>0</v>
      </c>
      <c r="U12" s="141">
        <f t="shared" si="5"/>
        <v>0</v>
      </c>
      <c r="V12" s="138">
        <f>IF(T12=0,0,U12*100/T12)</f>
        <v>0</v>
      </c>
      <c r="W12" s="141">
        <f aca="true" t="shared" si="6" ref="W12:X14">W70+W83+W96</f>
        <v>0</v>
      </c>
      <c r="X12" s="141">
        <f t="shared" si="6"/>
        <v>0</v>
      </c>
      <c r="Y12" s="138">
        <f>IF(W12=0,0,X12*100/W12)</f>
        <v>0</v>
      </c>
      <c r="Z12" s="141">
        <f aca="true" t="shared" si="7" ref="Z12:AA14">Z70+Z83+Z96</f>
        <v>0</v>
      </c>
      <c r="AA12" s="141">
        <f t="shared" si="7"/>
        <v>0</v>
      </c>
      <c r="AB12" s="138">
        <f>IF(Z12=0,0,AA12*100/Z12)</f>
        <v>0</v>
      </c>
      <c r="AC12" s="141">
        <f aca="true" t="shared" si="8" ref="AC12:AD15">T12+W12+Z12</f>
        <v>0</v>
      </c>
      <c r="AD12" s="141">
        <f t="shared" si="8"/>
        <v>0</v>
      </c>
      <c r="AE12" s="138">
        <f>IF(AC12=0,0,AD12*100/AC12)</f>
        <v>0</v>
      </c>
      <c r="AF12" s="141">
        <f aca="true" t="shared" si="9" ref="AF12:AG14">AF70+AF83+AF96</f>
        <v>0</v>
      </c>
      <c r="AG12" s="141">
        <f t="shared" si="9"/>
        <v>0</v>
      </c>
      <c r="AH12" s="138">
        <f>IF(AF12=0,0,AG12*100/AF12)</f>
        <v>0</v>
      </c>
      <c r="AI12" s="141">
        <f aca="true" t="shared" si="10" ref="AI12:AJ14">AI70+AI83+AI96</f>
        <v>0</v>
      </c>
      <c r="AJ12" s="141">
        <f t="shared" si="10"/>
        <v>0</v>
      </c>
      <c r="AK12" s="138">
        <f>IF(AI12=0,0,AJ12*100/AI12)</f>
        <v>0</v>
      </c>
      <c r="AL12" s="141">
        <f aca="true" t="shared" si="11" ref="AL12:AM14">AL70+AL83+AL96</f>
        <v>0</v>
      </c>
      <c r="AM12" s="141">
        <f t="shared" si="11"/>
        <v>0</v>
      </c>
      <c r="AN12" s="138">
        <f>IF(AL12=0,0,AM12*100/AL12)</f>
        <v>0</v>
      </c>
      <c r="AO12" s="141">
        <f aca="true" t="shared" si="12" ref="AO12:AP15">AF12+AI12+AL12</f>
        <v>0</v>
      </c>
      <c r="AP12" s="141">
        <f t="shared" si="12"/>
        <v>0</v>
      </c>
      <c r="AQ12" s="138">
        <f>IF(AO12=0,0,AP12*100/AO12)</f>
        <v>0</v>
      </c>
      <c r="AR12" s="141">
        <f aca="true" t="shared" si="13" ref="AR12:AS14">AR70+AR83+AR96</f>
        <v>96184.49999999999</v>
      </c>
      <c r="AS12" s="141">
        <f t="shared" si="13"/>
        <v>0</v>
      </c>
      <c r="AT12" s="138">
        <f>IF(AR12=0,0,AS12*100/AR12)</f>
        <v>0</v>
      </c>
      <c r="AU12" s="141">
        <f aca="true" t="shared" si="14" ref="AU12:AV14">AU70+AU83+AU96</f>
        <v>0</v>
      </c>
      <c r="AV12" s="141">
        <f t="shared" si="14"/>
        <v>0</v>
      </c>
      <c r="AW12" s="138">
        <f>IF(AU12=0,0,AV12*100/AU12)</f>
        <v>0</v>
      </c>
      <c r="AX12" s="141">
        <f aca="true" t="shared" si="15" ref="AX12:AY14">AX70+AX83+AX96</f>
        <v>0</v>
      </c>
      <c r="AY12" s="141">
        <f t="shared" si="15"/>
        <v>0</v>
      </c>
      <c r="AZ12" s="138">
        <f>IF(AX12=0,0,AY12*100/AX12)</f>
        <v>0</v>
      </c>
      <c r="BA12" s="141">
        <f aca="true" t="shared" si="16" ref="BA12:BB15">AR12+AU12+AX12</f>
        <v>96184.49999999999</v>
      </c>
      <c r="BB12" s="141">
        <f t="shared" si="16"/>
        <v>0</v>
      </c>
      <c r="BC12" s="138">
        <f>IF(BA12=0,0,BB12*100/BA12)</f>
        <v>0</v>
      </c>
      <c r="BD12" s="259"/>
    </row>
    <row r="13" spans="1:56" ht="33" customHeight="1">
      <c r="A13" s="287"/>
      <c r="B13" s="288"/>
      <c r="C13" s="289"/>
      <c r="D13" s="182" t="s">
        <v>43</v>
      </c>
      <c r="E13" s="141">
        <f t="shared" si="0"/>
        <v>81360.15464</v>
      </c>
      <c r="F13" s="141">
        <f t="shared" si="0"/>
        <v>11965.25548</v>
      </c>
      <c r="G13" s="138">
        <f>IF(E13=0,0,F13*100/E13)</f>
        <v>14.70652991374403</v>
      </c>
      <c r="H13" s="141">
        <f t="shared" si="1"/>
        <v>5854.9</v>
      </c>
      <c r="I13" s="141">
        <f t="shared" si="1"/>
        <v>5854.92448</v>
      </c>
      <c r="J13" s="138">
        <f>IF(H13=0,0,I13*100/H13)</f>
        <v>100.00041811132556</v>
      </c>
      <c r="K13" s="141">
        <f t="shared" si="2"/>
        <v>0</v>
      </c>
      <c r="L13" s="141">
        <f t="shared" si="2"/>
        <v>0</v>
      </c>
      <c r="M13" s="138">
        <f>IF(K13=0,0,L13*100/K13)</f>
        <v>0</v>
      </c>
      <c r="N13" s="141">
        <f t="shared" si="3"/>
        <v>0</v>
      </c>
      <c r="O13" s="141">
        <f t="shared" si="3"/>
        <v>0</v>
      </c>
      <c r="P13" s="138">
        <f>IF(N13=0,0,O13*100/N13)</f>
        <v>0</v>
      </c>
      <c r="Q13" s="141">
        <f t="shared" si="4"/>
        <v>5854.9</v>
      </c>
      <c r="R13" s="141">
        <f t="shared" si="4"/>
        <v>5854.92448</v>
      </c>
      <c r="S13" s="138">
        <f>IF(Q13=0,0,R13*100/Q13)</f>
        <v>100.00041811132556</v>
      </c>
      <c r="T13" s="141">
        <f t="shared" si="5"/>
        <v>5854.9</v>
      </c>
      <c r="U13" s="141">
        <f t="shared" si="5"/>
        <v>6110.331</v>
      </c>
      <c r="V13" s="138">
        <f>IF(T13=0,0,U13*100/T13)</f>
        <v>104.36268766332473</v>
      </c>
      <c r="W13" s="141">
        <f t="shared" si="6"/>
        <v>0</v>
      </c>
      <c r="X13" s="141">
        <f t="shared" si="6"/>
        <v>0</v>
      </c>
      <c r="Y13" s="138">
        <f>IF(W13=0,0,X13*100/W13)</f>
        <v>0</v>
      </c>
      <c r="Z13" s="141">
        <f t="shared" si="7"/>
        <v>4500</v>
      </c>
      <c r="AA13" s="141">
        <f t="shared" si="7"/>
        <v>0</v>
      </c>
      <c r="AB13" s="138">
        <f>IF(Z13=0,0,AA13*100/Z13)</f>
        <v>0</v>
      </c>
      <c r="AC13" s="141">
        <f t="shared" si="8"/>
        <v>10354.9</v>
      </c>
      <c r="AD13" s="141">
        <f t="shared" si="8"/>
        <v>6110.331</v>
      </c>
      <c r="AE13" s="138">
        <f>IF(AC13=0,0,AD13*100/AC13)</f>
        <v>59.00907782788825</v>
      </c>
      <c r="AF13" s="141">
        <f t="shared" si="9"/>
        <v>23354.9</v>
      </c>
      <c r="AG13" s="141">
        <f t="shared" si="9"/>
        <v>0</v>
      </c>
      <c r="AH13" s="138">
        <f>IF(AF13=0,0,AG13*100/AF13)</f>
        <v>0</v>
      </c>
      <c r="AI13" s="141">
        <f t="shared" si="10"/>
        <v>7500</v>
      </c>
      <c r="AJ13" s="141">
        <f t="shared" si="10"/>
        <v>0</v>
      </c>
      <c r="AK13" s="138">
        <f>IF(AI13=0,0,AJ13*100/AI13)</f>
        <v>0</v>
      </c>
      <c r="AL13" s="141">
        <f t="shared" si="11"/>
        <v>7500</v>
      </c>
      <c r="AM13" s="141">
        <f t="shared" si="11"/>
        <v>0</v>
      </c>
      <c r="AN13" s="138">
        <f>IF(AL13=0,0,AM13*100/AL13)</f>
        <v>0</v>
      </c>
      <c r="AO13" s="141">
        <f t="shared" si="12"/>
        <v>38354.9</v>
      </c>
      <c r="AP13" s="141">
        <f t="shared" si="12"/>
        <v>0</v>
      </c>
      <c r="AQ13" s="138">
        <f>IF(AO13=0,0,AP13*100/AO13)</f>
        <v>0</v>
      </c>
      <c r="AR13" s="141">
        <f t="shared" si="13"/>
        <v>15484.35754</v>
      </c>
      <c r="AS13" s="141">
        <f t="shared" si="13"/>
        <v>0</v>
      </c>
      <c r="AT13" s="138">
        <f>IF(AR13=0,0,AS13*100/AR13)</f>
        <v>0</v>
      </c>
      <c r="AU13" s="141">
        <f t="shared" si="14"/>
        <v>11311.0971</v>
      </c>
      <c r="AV13" s="141">
        <f t="shared" si="14"/>
        <v>0</v>
      </c>
      <c r="AW13" s="138">
        <f>IF(AU13=0,0,AV13*100/AU13)</f>
        <v>0</v>
      </c>
      <c r="AX13" s="141">
        <f t="shared" si="15"/>
        <v>0</v>
      </c>
      <c r="AY13" s="141">
        <f t="shared" si="15"/>
        <v>0</v>
      </c>
      <c r="AZ13" s="138">
        <f>IF(AX13=0,0,AY13*100/AX13)</f>
        <v>0</v>
      </c>
      <c r="BA13" s="141">
        <f t="shared" si="16"/>
        <v>26795.454640000004</v>
      </c>
      <c r="BB13" s="141">
        <f t="shared" si="16"/>
        <v>0</v>
      </c>
      <c r="BC13" s="138">
        <f>IF(BA13=0,0,BB13*100/BA13)</f>
        <v>0</v>
      </c>
      <c r="BD13" s="259"/>
    </row>
    <row r="14" spans="1:56" ht="33" customHeight="1">
      <c r="A14" s="287"/>
      <c r="B14" s="288"/>
      <c r="C14" s="289"/>
      <c r="D14" s="182" t="s">
        <v>347</v>
      </c>
      <c r="E14" s="141">
        <f t="shared" si="0"/>
        <v>0</v>
      </c>
      <c r="F14" s="141">
        <f t="shared" si="0"/>
        <v>0</v>
      </c>
      <c r="G14" s="138">
        <f>IF(E14=0,0,F14*100/E14)</f>
        <v>0</v>
      </c>
      <c r="H14" s="141">
        <f t="shared" si="1"/>
        <v>0</v>
      </c>
      <c r="I14" s="141">
        <f t="shared" si="1"/>
        <v>0</v>
      </c>
      <c r="J14" s="138">
        <f>IF(H14=0,0,I14*100/H14)</f>
        <v>0</v>
      </c>
      <c r="K14" s="141">
        <f t="shared" si="2"/>
        <v>0</v>
      </c>
      <c r="L14" s="141">
        <f t="shared" si="2"/>
        <v>0</v>
      </c>
      <c r="M14" s="138">
        <f>IF(K14=0,0,L14*100/K14)</f>
        <v>0</v>
      </c>
      <c r="N14" s="141">
        <f t="shared" si="3"/>
        <v>0</v>
      </c>
      <c r="O14" s="141">
        <f t="shared" si="3"/>
        <v>0</v>
      </c>
      <c r="P14" s="138">
        <f>IF(N14=0,0,O14*100/N14)</f>
        <v>0</v>
      </c>
      <c r="Q14" s="141">
        <f t="shared" si="4"/>
        <v>0</v>
      </c>
      <c r="R14" s="141">
        <f t="shared" si="4"/>
        <v>0</v>
      </c>
      <c r="S14" s="138">
        <f>IF(Q14=0,0,R14*100/Q14)</f>
        <v>0</v>
      </c>
      <c r="T14" s="141">
        <f t="shared" si="5"/>
        <v>0</v>
      </c>
      <c r="U14" s="141">
        <f t="shared" si="5"/>
        <v>0</v>
      </c>
      <c r="V14" s="138">
        <f>IF(T14=0,0,U14*100/T14)</f>
        <v>0</v>
      </c>
      <c r="W14" s="141">
        <f t="shared" si="6"/>
        <v>0</v>
      </c>
      <c r="X14" s="141">
        <f t="shared" si="6"/>
        <v>0</v>
      </c>
      <c r="Y14" s="138">
        <f>IF(W14=0,0,X14*100/W14)</f>
        <v>0</v>
      </c>
      <c r="Z14" s="141">
        <f t="shared" si="7"/>
        <v>0</v>
      </c>
      <c r="AA14" s="141">
        <f t="shared" si="7"/>
        <v>0</v>
      </c>
      <c r="AB14" s="138">
        <f>IF(Z14=0,0,AA14*100/Z14)</f>
        <v>0</v>
      </c>
      <c r="AC14" s="141">
        <f t="shared" si="8"/>
        <v>0</v>
      </c>
      <c r="AD14" s="141">
        <f t="shared" si="8"/>
        <v>0</v>
      </c>
      <c r="AE14" s="138">
        <f>IF(AC14=0,0,AD14*100/AC14)</f>
        <v>0</v>
      </c>
      <c r="AF14" s="141">
        <f t="shared" si="9"/>
        <v>0</v>
      </c>
      <c r="AG14" s="141">
        <f t="shared" si="9"/>
        <v>0</v>
      </c>
      <c r="AH14" s="138">
        <f>IF(AF14=0,0,AG14*100/AF14)</f>
        <v>0</v>
      </c>
      <c r="AI14" s="141">
        <f t="shared" si="10"/>
        <v>0</v>
      </c>
      <c r="AJ14" s="141">
        <f t="shared" si="10"/>
        <v>0</v>
      </c>
      <c r="AK14" s="138">
        <f>IF(AI14=0,0,AJ14*100/AI14)</f>
        <v>0</v>
      </c>
      <c r="AL14" s="141">
        <f t="shared" si="11"/>
        <v>0</v>
      </c>
      <c r="AM14" s="141">
        <f t="shared" si="11"/>
        <v>0</v>
      </c>
      <c r="AN14" s="138">
        <f>IF(AL14=0,0,AM14*100/AL14)</f>
        <v>0</v>
      </c>
      <c r="AO14" s="141">
        <f t="shared" si="12"/>
        <v>0</v>
      </c>
      <c r="AP14" s="141">
        <f t="shared" si="12"/>
        <v>0</v>
      </c>
      <c r="AQ14" s="138">
        <f>IF(AO14=0,0,AP14*100/AO14)</f>
        <v>0</v>
      </c>
      <c r="AR14" s="141">
        <f t="shared" si="13"/>
        <v>0</v>
      </c>
      <c r="AS14" s="141">
        <f t="shared" si="13"/>
        <v>0</v>
      </c>
      <c r="AT14" s="138">
        <f>IF(AR14=0,0,AS14*100/AR14)</f>
        <v>0</v>
      </c>
      <c r="AU14" s="141">
        <f t="shared" si="14"/>
        <v>0</v>
      </c>
      <c r="AV14" s="141">
        <f t="shared" si="14"/>
        <v>0</v>
      </c>
      <c r="AW14" s="138">
        <f>IF(AU14=0,0,AV14*100/AU14)</f>
        <v>0</v>
      </c>
      <c r="AX14" s="141">
        <f t="shared" si="15"/>
        <v>0</v>
      </c>
      <c r="AY14" s="141">
        <f t="shared" si="15"/>
        <v>0</v>
      </c>
      <c r="AZ14" s="138">
        <f>IF(AX14=0,0,AY14*100/AX14)</f>
        <v>0</v>
      </c>
      <c r="BA14" s="141">
        <f t="shared" si="16"/>
        <v>0</v>
      </c>
      <c r="BB14" s="141">
        <f t="shared" si="16"/>
        <v>0</v>
      </c>
      <c r="BC14" s="138">
        <f>IF(BA14=0,0,BB14*100/BA14)</f>
        <v>0</v>
      </c>
      <c r="BD14" s="259"/>
    </row>
    <row r="15" spans="1:56" ht="36.75" customHeight="1">
      <c r="A15" s="287"/>
      <c r="B15" s="288"/>
      <c r="C15" s="289"/>
      <c r="D15" s="182" t="s">
        <v>307</v>
      </c>
      <c r="E15" s="141">
        <f t="shared" si="0"/>
        <v>0</v>
      </c>
      <c r="F15" s="141">
        <f t="shared" si="0"/>
        <v>0</v>
      </c>
      <c r="G15" s="138">
        <f>IF(E15=0,0,F15*100/E15)</f>
        <v>0</v>
      </c>
      <c r="H15" s="141">
        <v>0</v>
      </c>
      <c r="I15" s="141">
        <v>0</v>
      </c>
      <c r="J15" s="138">
        <f>IF(H15=0,0,I15*100/H15)</f>
        <v>0</v>
      </c>
      <c r="K15" s="141">
        <v>0</v>
      </c>
      <c r="L15" s="141">
        <v>0</v>
      </c>
      <c r="M15" s="138">
        <f>IF(K15=0,0,L15*100/K15)</f>
        <v>0</v>
      </c>
      <c r="N15" s="141">
        <v>0</v>
      </c>
      <c r="O15" s="141">
        <v>0</v>
      </c>
      <c r="P15" s="138">
        <f>IF(N15=0,0,O15*100/N15)</f>
        <v>0</v>
      </c>
      <c r="Q15" s="141">
        <f t="shared" si="4"/>
        <v>0</v>
      </c>
      <c r="R15" s="141">
        <f t="shared" si="4"/>
        <v>0</v>
      </c>
      <c r="S15" s="138">
        <f>IF(Q15=0,0,R15*100/Q15)</f>
        <v>0</v>
      </c>
      <c r="T15" s="141">
        <v>0</v>
      </c>
      <c r="U15" s="141">
        <v>0</v>
      </c>
      <c r="V15" s="138">
        <f>IF(T15=0,0,U15*100/T15)</f>
        <v>0</v>
      </c>
      <c r="W15" s="141">
        <v>0</v>
      </c>
      <c r="X15" s="141">
        <v>0</v>
      </c>
      <c r="Y15" s="138">
        <f>IF(W15=0,0,X15*100/W15)</f>
        <v>0</v>
      </c>
      <c r="Z15" s="141">
        <v>0</v>
      </c>
      <c r="AA15" s="141">
        <v>0</v>
      </c>
      <c r="AB15" s="138">
        <f>IF(Z15=0,0,AA15*100/Z15)</f>
        <v>0</v>
      </c>
      <c r="AC15" s="141">
        <f t="shared" si="8"/>
        <v>0</v>
      </c>
      <c r="AD15" s="141">
        <f t="shared" si="8"/>
        <v>0</v>
      </c>
      <c r="AE15" s="138">
        <f>IF(AC15=0,0,AD15*100/AC15)</f>
        <v>0</v>
      </c>
      <c r="AF15" s="141">
        <v>0</v>
      </c>
      <c r="AG15" s="141">
        <v>0</v>
      </c>
      <c r="AH15" s="138">
        <f>IF(AF15=0,0,AG15*100/AF15)</f>
        <v>0</v>
      </c>
      <c r="AI15" s="141">
        <v>0</v>
      </c>
      <c r="AJ15" s="141">
        <v>0</v>
      </c>
      <c r="AK15" s="138">
        <f>IF(AI15=0,0,AJ15*100/AI15)</f>
        <v>0</v>
      </c>
      <c r="AL15" s="141">
        <v>0</v>
      </c>
      <c r="AM15" s="141">
        <v>0</v>
      </c>
      <c r="AN15" s="138">
        <f>IF(AL15=0,0,AM15*100/AL15)</f>
        <v>0</v>
      </c>
      <c r="AO15" s="141">
        <f t="shared" si="12"/>
        <v>0</v>
      </c>
      <c r="AP15" s="141">
        <f t="shared" si="12"/>
        <v>0</v>
      </c>
      <c r="AQ15" s="138">
        <f>IF(AO15=0,0,AP15*100/AO15)</f>
        <v>0</v>
      </c>
      <c r="AR15" s="141">
        <v>0</v>
      </c>
      <c r="AS15" s="141">
        <v>0</v>
      </c>
      <c r="AT15" s="138">
        <f>IF(AR15=0,0,AS15*100/AR15)</f>
        <v>0</v>
      </c>
      <c r="AU15" s="141">
        <v>0</v>
      </c>
      <c r="AV15" s="141">
        <v>0</v>
      </c>
      <c r="AW15" s="138">
        <f>IF(AU15=0,0,AV15*100/AU15)</f>
        <v>0</v>
      </c>
      <c r="AX15" s="141">
        <v>0</v>
      </c>
      <c r="AY15" s="141">
        <v>0</v>
      </c>
      <c r="AZ15" s="138">
        <f>IF(AX15=0,0,AY15*100/AX15)</f>
        <v>0</v>
      </c>
      <c r="BA15" s="141">
        <f t="shared" si="16"/>
        <v>0</v>
      </c>
      <c r="BB15" s="141">
        <f t="shared" si="16"/>
        <v>0</v>
      </c>
      <c r="BC15" s="138">
        <f>IF(BA15=0,0,BB15*100/BA15)</f>
        <v>0</v>
      </c>
      <c r="BD15" s="259"/>
    </row>
    <row r="16" spans="1:56" s="112" customFormat="1" ht="15.75">
      <c r="A16" s="245" t="s">
        <v>291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7"/>
    </row>
    <row r="17" spans="1:56" s="96" customFormat="1" ht="27.75" customHeight="1">
      <c r="A17" s="267" t="s">
        <v>309</v>
      </c>
      <c r="B17" s="290" t="s">
        <v>308</v>
      </c>
      <c r="C17" s="283" t="s">
        <v>348</v>
      </c>
      <c r="D17" s="124" t="s">
        <v>41</v>
      </c>
      <c r="E17" s="143">
        <f>SUM(E18:E20)</f>
        <v>0</v>
      </c>
      <c r="F17" s="143">
        <f>SUM(F18:F20)</f>
        <v>0</v>
      </c>
      <c r="G17" s="188">
        <f aca="true" t="shared" si="17" ref="G17:G28">IF(E17=0,0,F17*100/E17)</f>
        <v>0</v>
      </c>
      <c r="H17" s="143">
        <f>SUM(H18:H20)</f>
        <v>0</v>
      </c>
      <c r="I17" s="143">
        <f>SUM(I18:I20)</f>
        <v>0</v>
      </c>
      <c r="J17" s="188">
        <f aca="true" t="shared" si="18" ref="J17:J24">IF(H17=0,0,I17*100/H17)</f>
        <v>0</v>
      </c>
      <c r="K17" s="143">
        <f>SUM(K18:K20)</f>
        <v>0</v>
      </c>
      <c r="L17" s="143">
        <f>SUM(L18:L20)</f>
        <v>0</v>
      </c>
      <c r="M17" s="188">
        <f aca="true" t="shared" si="19" ref="M17:M24">IF(K17=0,0,L17*100/K17)</f>
        <v>0</v>
      </c>
      <c r="N17" s="143">
        <f>SUM(N18:N20)</f>
        <v>0</v>
      </c>
      <c r="O17" s="143">
        <f>SUM(O18:O20)</f>
        <v>0</v>
      </c>
      <c r="P17" s="188">
        <f aca="true" t="shared" si="20" ref="P17:P24">IF(N17=0,0,O17*100/N17)</f>
        <v>0</v>
      </c>
      <c r="Q17" s="143">
        <f>SUM(Q18:Q20)</f>
        <v>0</v>
      </c>
      <c r="R17" s="143">
        <f>SUM(R18:R20)</f>
        <v>0</v>
      </c>
      <c r="S17" s="188">
        <f aca="true" t="shared" si="21" ref="S17:S24">IF(Q17=0,0,R17*100/Q17)</f>
        <v>0</v>
      </c>
      <c r="T17" s="143">
        <f>SUM(T18:T20)</f>
        <v>0</v>
      </c>
      <c r="U17" s="143">
        <f>SUM(U18:U20)</f>
        <v>0</v>
      </c>
      <c r="V17" s="188">
        <f aca="true" t="shared" si="22" ref="V17:V24">IF(T17=0,0,U17*100/T17)</f>
        <v>0</v>
      </c>
      <c r="W17" s="143">
        <f>SUM(W18:W20)</f>
        <v>0</v>
      </c>
      <c r="X17" s="143">
        <f>SUM(X18:X20)</f>
        <v>0</v>
      </c>
      <c r="Y17" s="188">
        <f aca="true" t="shared" si="23" ref="Y17:Y24">IF(W17=0,0,X17*100/W17)</f>
        <v>0</v>
      </c>
      <c r="Z17" s="143">
        <f>SUM(Z18:Z20)</f>
        <v>0</v>
      </c>
      <c r="AA17" s="143">
        <f>SUM(AA18:AA20)</f>
        <v>0</v>
      </c>
      <c r="AB17" s="188">
        <f aca="true" t="shared" si="24" ref="AB17:AB24">IF(Z17=0,0,AA17*100/Z17)</f>
        <v>0</v>
      </c>
      <c r="AC17" s="143">
        <f>SUM(AC18:AC20)</f>
        <v>0</v>
      </c>
      <c r="AD17" s="143">
        <f>SUM(AD18:AD20)</f>
        <v>0</v>
      </c>
      <c r="AE17" s="188">
        <f aca="true" t="shared" si="25" ref="AE17:AE24">IF(AC17=0,0,AD17*100/AC17)</f>
        <v>0</v>
      </c>
      <c r="AF17" s="143">
        <f>SUM(AF18:AF20)</f>
        <v>0</v>
      </c>
      <c r="AG17" s="143">
        <f>SUM(AG18:AG20)</f>
        <v>0</v>
      </c>
      <c r="AH17" s="188">
        <f aca="true" t="shared" si="26" ref="AH17:AH24">IF(AF17=0,0,AG17*100/AF17)</f>
        <v>0</v>
      </c>
      <c r="AI17" s="143">
        <f>SUM(AI18:AI20)</f>
        <v>0</v>
      </c>
      <c r="AJ17" s="143">
        <f>SUM(AJ18:AJ20)</f>
        <v>0</v>
      </c>
      <c r="AK17" s="188">
        <f aca="true" t="shared" si="27" ref="AK17:AK24">IF(AI17=0,0,AJ17*100/AI17)</f>
        <v>0</v>
      </c>
      <c r="AL17" s="143">
        <f>SUM(AL18:AL20)</f>
        <v>0</v>
      </c>
      <c r="AM17" s="143">
        <f>SUM(AM18:AM20)</f>
        <v>0</v>
      </c>
      <c r="AN17" s="188">
        <f aca="true" t="shared" si="28" ref="AN17:AN24">IF(AL17=0,0,AM17*100/AL17)</f>
        <v>0</v>
      </c>
      <c r="AO17" s="143">
        <f>SUM(AO18:AO20)</f>
        <v>0</v>
      </c>
      <c r="AP17" s="143">
        <f>SUM(AP18:AP20)</f>
        <v>0</v>
      </c>
      <c r="AQ17" s="188">
        <f aca="true" t="shared" si="29" ref="AQ17:AQ24">IF(AO17=0,0,AP17*100/AO17)</f>
        <v>0</v>
      </c>
      <c r="AR17" s="143">
        <f>SUM(AR18:AR20)</f>
        <v>0</v>
      </c>
      <c r="AS17" s="143">
        <f>SUM(AS18:AS20)</f>
        <v>0</v>
      </c>
      <c r="AT17" s="188">
        <f aca="true" t="shared" si="30" ref="AT17:AT24">IF(AR17=0,0,AS17*100/AR17)</f>
        <v>0</v>
      </c>
      <c r="AU17" s="143">
        <f>SUM(AU18:AU20)</f>
        <v>0</v>
      </c>
      <c r="AV17" s="143">
        <f>SUM(AV18:AV20)</f>
        <v>0</v>
      </c>
      <c r="AW17" s="188">
        <f aca="true" t="shared" si="31" ref="AW17:AW24">IF(AU17=0,0,AV17*100/AU17)</f>
        <v>0</v>
      </c>
      <c r="AX17" s="143">
        <f>SUM(AX18:AX20)</f>
        <v>0</v>
      </c>
      <c r="AY17" s="143">
        <f>SUM(AY18:AY20)</f>
        <v>0</v>
      </c>
      <c r="AZ17" s="188">
        <f aca="true" t="shared" si="32" ref="AZ17:AZ24">IF(AX17=0,0,AY17*100/AX17)</f>
        <v>0</v>
      </c>
      <c r="BA17" s="143">
        <f>SUM(BA18:BA20)</f>
        <v>0</v>
      </c>
      <c r="BB17" s="143">
        <f>SUM(BB18:BB20)</f>
        <v>0</v>
      </c>
      <c r="BC17" s="188">
        <f aca="true" t="shared" si="33" ref="BC17:BC24">IF(BA17=0,0,BB17*100/BA17)</f>
        <v>0</v>
      </c>
      <c r="BD17" s="256"/>
    </row>
    <row r="18" spans="1:56" ht="27.75" customHeight="1">
      <c r="A18" s="267"/>
      <c r="B18" s="291"/>
      <c r="C18" s="283"/>
      <c r="D18" s="182" t="s">
        <v>2</v>
      </c>
      <c r="E18" s="141">
        <f aca="true" t="shared" si="34" ref="E18:F24">H18+K18+N18+T18+W18+Z18+AF18+AI18+AL18+AR18+AU18+AX18</f>
        <v>0</v>
      </c>
      <c r="F18" s="141">
        <f t="shared" si="34"/>
        <v>0</v>
      </c>
      <c r="G18" s="138">
        <f t="shared" si="17"/>
        <v>0</v>
      </c>
      <c r="H18" s="141"/>
      <c r="I18" s="141"/>
      <c r="J18" s="138">
        <f t="shared" si="18"/>
        <v>0</v>
      </c>
      <c r="K18" s="141"/>
      <c r="L18" s="141"/>
      <c r="M18" s="138">
        <f t="shared" si="19"/>
        <v>0</v>
      </c>
      <c r="N18" s="141"/>
      <c r="O18" s="141"/>
      <c r="P18" s="138">
        <f t="shared" si="20"/>
        <v>0</v>
      </c>
      <c r="Q18" s="141">
        <f aca="true" t="shared" si="35" ref="Q18:R20">H18+K18+N18</f>
        <v>0</v>
      </c>
      <c r="R18" s="141">
        <f t="shared" si="35"/>
        <v>0</v>
      </c>
      <c r="S18" s="138">
        <f t="shared" si="21"/>
        <v>0</v>
      </c>
      <c r="T18" s="141"/>
      <c r="U18" s="141"/>
      <c r="V18" s="138">
        <f t="shared" si="22"/>
        <v>0</v>
      </c>
      <c r="W18" s="141"/>
      <c r="X18" s="141"/>
      <c r="Y18" s="138">
        <f t="shared" si="23"/>
        <v>0</v>
      </c>
      <c r="Z18" s="141"/>
      <c r="AA18" s="141"/>
      <c r="AB18" s="138">
        <f t="shared" si="24"/>
        <v>0</v>
      </c>
      <c r="AC18" s="141">
        <f aca="true" t="shared" si="36" ref="AC18:AD20">T18+W18+Z18</f>
        <v>0</v>
      </c>
      <c r="AD18" s="141">
        <f t="shared" si="36"/>
        <v>0</v>
      </c>
      <c r="AE18" s="138">
        <f t="shared" si="25"/>
        <v>0</v>
      </c>
      <c r="AF18" s="141"/>
      <c r="AG18" s="141"/>
      <c r="AH18" s="138">
        <f t="shared" si="26"/>
        <v>0</v>
      </c>
      <c r="AI18" s="141"/>
      <c r="AJ18" s="141"/>
      <c r="AK18" s="138">
        <f t="shared" si="27"/>
        <v>0</v>
      </c>
      <c r="AL18" s="141"/>
      <c r="AM18" s="141"/>
      <c r="AN18" s="138">
        <f t="shared" si="28"/>
        <v>0</v>
      </c>
      <c r="AO18" s="141">
        <f aca="true" t="shared" si="37" ref="AO18:AP20">AF18+AI18+AL18</f>
        <v>0</v>
      </c>
      <c r="AP18" s="141">
        <f t="shared" si="37"/>
        <v>0</v>
      </c>
      <c r="AQ18" s="138">
        <f t="shared" si="29"/>
        <v>0</v>
      </c>
      <c r="AR18" s="141"/>
      <c r="AS18" s="141"/>
      <c r="AT18" s="138">
        <f t="shared" si="30"/>
        <v>0</v>
      </c>
      <c r="AU18" s="141"/>
      <c r="AV18" s="141"/>
      <c r="AW18" s="138">
        <f t="shared" si="31"/>
        <v>0</v>
      </c>
      <c r="AX18" s="141"/>
      <c r="AY18" s="141"/>
      <c r="AZ18" s="138">
        <f t="shared" si="32"/>
        <v>0</v>
      </c>
      <c r="BA18" s="141">
        <f aca="true" t="shared" si="38" ref="BA18:BB20">AR18+AU18+AX18</f>
        <v>0</v>
      </c>
      <c r="BB18" s="141">
        <f t="shared" si="38"/>
        <v>0</v>
      </c>
      <c r="BC18" s="138">
        <f t="shared" si="33"/>
        <v>0</v>
      </c>
      <c r="BD18" s="256"/>
    </row>
    <row r="19" spans="1:56" ht="27.75" customHeight="1">
      <c r="A19" s="267"/>
      <c r="B19" s="291"/>
      <c r="C19" s="283"/>
      <c r="D19" s="182" t="s">
        <v>43</v>
      </c>
      <c r="E19" s="141">
        <f t="shared" si="34"/>
        <v>0</v>
      </c>
      <c r="F19" s="141">
        <f t="shared" si="34"/>
        <v>0</v>
      </c>
      <c r="G19" s="138">
        <f t="shared" si="17"/>
        <v>0</v>
      </c>
      <c r="H19" s="141"/>
      <c r="I19" s="141"/>
      <c r="J19" s="138">
        <f t="shared" si="18"/>
        <v>0</v>
      </c>
      <c r="K19" s="141"/>
      <c r="L19" s="141"/>
      <c r="M19" s="138">
        <f t="shared" si="19"/>
        <v>0</v>
      </c>
      <c r="N19" s="141"/>
      <c r="O19" s="141"/>
      <c r="P19" s="138">
        <f t="shared" si="20"/>
        <v>0</v>
      </c>
      <c r="Q19" s="141">
        <f t="shared" si="35"/>
        <v>0</v>
      </c>
      <c r="R19" s="141">
        <f t="shared" si="35"/>
        <v>0</v>
      </c>
      <c r="S19" s="138">
        <f t="shared" si="21"/>
        <v>0</v>
      </c>
      <c r="T19" s="141"/>
      <c r="U19" s="141"/>
      <c r="V19" s="138">
        <f t="shared" si="22"/>
        <v>0</v>
      </c>
      <c r="W19" s="141"/>
      <c r="X19" s="141"/>
      <c r="Y19" s="138">
        <f t="shared" si="23"/>
        <v>0</v>
      </c>
      <c r="Z19" s="141"/>
      <c r="AA19" s="141"/>
      <c r="AB19" s="138">
        <f t="shared" si="24"/>
        <v>0</v>
      </c>
      <c r="AC19" s="141">
        <f t="shared" si="36"/>
        <v>0</v>
      </c>
      <c r="AD19" s="141">
        <f t="shared" si="36"/>
        <v>0</v>
      </c>
      <c r="AE19" s="138">
        <f t="shared" si="25"/>
        <v>0</v>
      </c>
      <c r="AF19" s="141"/>
      <c r="AG19" s="141"/>
      <c r="AH19" s="138">
        <f t="shared" si="26"/>
        <v>0</v>
      </c>
      <c r="AI19" s="141"/>
      <c r="AJ19" s="141"/>
      <c r="AK19" s="138">
        <f t="shared" si="27"/>
        <v>0</v>
      </c>
      <c r="AL19" s="141"/>
      <c r="AM19" s="141"/>
      <c r="AN19" s="138">
        <f t="shared" si="28"/>
        <v>0</v>
      </c>
      <c r="AO19" s="141">
        <f t="shared" si="37"/>
        <v>0</v>
      </c>
      <c r="AP19" s="141">
        <f t="shared" si="37"/>
        <v>0</v>
      </c>
      <c r="AQ19" s="138">
        <f t="shared" si="29"/>
        <v>0</v>
      </c>
      <c r="AR19" s="141"/>
      <c r="AS19" s="141"/>
      <c r="AT19" s="138">
        <f t="shared" si="30"/>
        <v>0</v>
      </c>
      <c r="AU19" s="141"/>
      <c r="AV19" s="141"/>
      <c r="AW19" s="138">
        <f t="shared" si="31"/>
        <v>0</v>
      </c>
      <c r="AX19" s="141"/>
      <c r="AY19" s="141"/>
      <c r="AZ19" s="138">
        <f t="shared" si="32"/>
        <v>0</v>
      </c>
      <c r="BA19" s="141">
        <f t="shared" si="38"/>
        <v>0</v>
      </c>
      <c r="BB19" s="141">
        <f t="shared" si="38"/>
        <v>0</v>
      </c>
      <c r="BC19" s="138">
        <f t="shared" si="33"/>
        <v>0</v>
      </c>
      <c r="BD19" s="256"/>
    </row>
    <row r="20" spans="1:56" ht="27.75" customHeight="1">
      <c r="A20" s="267"/>
      <c r="B20" s="292"/>
      <c r="C20" s="283"/>
      <c r="D20" s="182" t="s">
        <v>347</v>
      </c>
      <c r="E20" s="141">
        <f t="shared" si="34"/>
        <v>0</v>
      </c>
      <c r="F20" s="141">
        <f t="shared" si="34"/>
        <v>0</v>
      </c>
      <c r="G20" s="138">
        <f t="shared" si="17"/>
        <v>0</v>
      </c>
      <c r="H20" s="141"/>
      <c r="I20" s="141"/>
      <c r="J20" s="138">
        <f t="shared" si="18"/>
        <v>0</v>
      </c>
      <c r="K20" s="141"/>
      <c r="L20" s="141"/>
      <c r="M20" s="138">
        <f t="shared" si="19"/>
        <v>0</v>
      </c>
      <c r="N20" s="141"/>
      <c r="O20" s="141"/>
      <c r="P20" s="138">
        <f t="shared" si="20"/>
        <v>0</v>
      </c>
      <c r="Q20" s="141">
        <f t="shared" si="35"/>
        <v>0</v>
      </c>
      <c r="R20" s="141">
        <f t="shared" si="35"/>
        <v>0</v>
      </c>
      <c r="S20" s="138">
        <f t="shared" si="21"/>
        <v>0</v>
      </c>
      <c r="T20" s="141"/>
      <c r="U20" s="141"/>
      <c r="V20" s="138">
        <f t="shared" si="22"/>
        <v>0</v>
      </c>
      <c r="W20" s="141"/>
      <c r="X20" s="141"/>
      <c r="Y20" s="138">
        <f t="shared" si="23"/>
        <v>0</v>
      </c>
      <c r="Z20" s="141"/>
      <c r="AA20" s="141"/>
      <c r="AB20" s="138">
        <f t="shared" si="24"/>
        <v>0</v>
      </c>
      <c r="AC20" s="141">
        <f t="shared" si="36"/>
        <v>0</v>
      </c>
      <c r="AD20" s="141">
        <f t="shared" si="36"/>
        <v>0</v>
      </c>
      <c r="AE20" s="138">
        <f t="shared" si="25"/>
        <v>0</v>
      </c>
      <c r="AF20" s="141"/>
      <c r="AG20" s="141"/>
      <c r="AH20" s="138">
        <f t="shared" si="26"/>
        <v>0</v>
      </c>
      <c r="AI20" s="141"/>
      <c r="AJ20" s="141"/>
      <c r="AK20" s="138">
        <f t="shared" si="27"/>
        <v>0</v>
      </c>
      <c r="AL20" s="141"/>
      <c r="AM20" s="141"/>
      <c r="AN20" s="138">
        <f t="shared" si="28"/>
        <v>0</v>
      </c>
      <c r="AO20" s="141">
        <f t="shared" si="37"/>
        <v>0</v>
      </c>
      <c r="AP20" s="141">
        <f t="shared" si="37"/>
        <v>0</v>
      </c>
      <c r="AQ20" s="138">
        <f t="shared" si="29"/>
        <v>0</v>
      </c>
      <c r="AR20" s="141"/>
      <c r="AS20" s="141"/>
      <c r="AT20" s="138">
        <f t="shared" si="30"/>
        <v>0</v>
      </c>
      <c r="AU20" s="141"/>
      <c r="AV20" s="141"/>
      <c r="AW20" s="138">
        <f t="shared" si="31"/>
        <v>0</v>
      </c>
      <c r="AX20" s="141"/>
      <c r="AY20" s="141"/>
      <c r="AZ20" s="138">
        <f t="shared" si="32"/>
        <v>0</v>
      </c>
      <c r="BA20" s="141">
        <f t="shared" si="38"/>
        <v>0</v>
      </c>
      <c r="BB20" s="141">
        <f t="shared" si="38"/>
        <v>0</v>
      </c>
      <c r="BC20" s="138">
        <f t="shared" si="33"/>
        <v>0</v>
      </c>
      <c r="BD20" s="256"/>
    </row>
    <row r="21" spans="1:56" s="96" customFormat="1" ht="37.5" customHeight="1">
      <c r="A21" s="267" t="s">
        <v>3</v>
      </c>
      <c r="B21" s="290" t="s">
        <v>313</v>
      </c>
      <c r="C21" s="257" t="s">
        <v>271</v>
      </c>
      <c r="D21" s="124" t="s">
        <v>41</v>
      </c>
      <c r="E21" s="143">
        <f t="shared" si="34"/>
        <v>121733.55753999998</v>
      </c>
      <c r="F21" s="143">
        <f t="shared" si="34"/>
        <v>11965.25548</v>
      </c>
      <c r="G21" s="188">
        <f t="shared" si="17"/>
        <v>9.829052663698242</v>
      </c>
      <c r="H21" s="143">
        <f>SUM(H22:H24)</f>
        <v>5854.9</v>
      </c>
      <c r="I21" s="143">
        <f>SUM(I22:I24)</f>
        <v>5854.92448</v>
      </c>
      <c r="J21" s="188">
        <f t="shared" si="18"/>
        <v>100.00041811132556</v>
      </c>
      <c r="K21" s="143">
        <f>SUM(K22:K24)</f>
        <v>0</v>
      </c>
      <c r="L21" s="143">
        <f>SUM(L22:L24)</f>
        <v>0</v>
      </c>
      <c r="M21" s="188">
        <f t="shared" si="19"/>
        <v>0</v>
      </c>
      <c r="N21" s="143">
        <f>SUM(N22:N24)</f>
        <v>0</v>
      </c>
      <c r="O21" s="143">
        <f>SUM(O22:O24)</f>
        <v>0</v>
      </c>
      <c r="P21" s="188">
        <f t="shared" si="20"/>
        <v>0</v>
      </c>
      <c r="Q21" s="143">
        <f>SUM(Q22:Q24)</f>
        <v>5854.9</v>
      </c>
      <c r="R21" s="143">
        <f>SUM(R22:R24)</f>
        <v>5854.92448</v>
      </c>
      <c r="S21" s="188">
        <f t="shared" si="21"/>
        <v>100.00041811132556</v>
      </c>
      <c r="T21" s="143">
        <f>SUM(T22:T24)</f>
        <v>5854.9</v>
      </c>
      <c r="U21" s="143">
        <f>SUM(U22:U24)</f>
        <v>6110.331</v>
      </c>
      <c r="V21" s="188">
        <f t="shared" si="22"/>
        <v>104.36268766332473</v>
      </c>
      <c r="W21" s="143">
        <f>SUM(W22:W24)</f>
        <v>0</v>
      </c>
      <c r="X21" s="143">
        <f>SUM(X22:X24)</f>
        <v>0</v>
      </c>
      <c r="Y21" s="188">
        <f t="shared" si="23"/>
        <v>0</v>
      </c>
      <c r="Z21" s="143">
        <f>SUM(Z22:Z24)</f>
        <v>0</v>
      </c>
      <c r="AA21" s="143">
        <f>SUM(AA22:AA24)</f>
        <v>0</v>
      </c>
      <c r="AB21" s="188">
        <f t="shared" si="24"/>
        <v>0</v>
      </c>
      <c r="AC21" s="143">
        <f>SUM(AC22:AC24)</f>
        <v>5854.9</v>
      </c>
      <c r="AD21" s="143">
        <f>SUM(AD22:AD24)</f>
        <v>6110.331</v>
      </c>
      <c r="AE21" s="188">
        <f t="shared" si="25"/>
        <v>104.36268766332473</v>
      </c>
      <c r="AF21" s="143">
        <f>SUM(AF22:AF24)</f>
        <v>5854.9</v>
      </c>
      <c r="AG21" s="143">
        <f>SUM(AG22:AG24)</f>
        <v>0</v>
      </c>
      <c r="AH21" s="188">
        <f t="shared" si="26"/>
        <v>0</v>
      </c>
      <c r="AI21" s="143">
        <f>SUM(AI22:AI24)</f>
        <v>0</v>
      </c>
      <c r="AJ21" s="143">
        <f>SUM(AJ22:AJ24)</f>
        <v>0</v>
      </c>
      <c r="AK21" s="188">
        <f t="shared" si="27"/>
        <v>0</v>
      </c>
      <c r="AL21" s="143">
        <f>SUM(AL22:AL24)</f>
        <v>0</v>
      </c>
      <c r="AM21" s="143">
        <f>SUM(AM22:AM24)</f>
        <v>0</v>
      </c>
      <c r="AN21" s="188">
        <f t="shared" si="28"/>
        <v>0</v>
      </c>
      <c r="AO21" s="143">
        <f>SUM(AO22:AO24)</f>
        <v>5854.9</v>
      </c>
      <c r="AP21" s="143">
        <f>SUM(AP22:AP24)</f>
        <v>0</v>
      </c>
      <c r="AQ21" s="188">
        <f t="shared" si="29"/>
        <v>0</v>
      </c>
      <c r="AR21" s="143">
        <f>SUM(AR22:AR24)</f>
        <v>104168.85753999998</v>
      </c>
      <c r="AS21" s="143">
        <f>SUM(AS22:AS24)</f>
        <v>0</v>
      </c>
      <c r="AT21" s="188">
        <f t="shared" si="30"/>
        <v>0</v>
      </c>
      <c r="AU21" s="143">
        <f>SUM(AU22:AU24)</f>
        <v>0</v>
      </c>
      <c r="AV21" s="143">
        <f>SUM(AV22:AV24)</f>
        <v>0</v>
      </c>
      <c r="AW21" s="188">
        <f t="shared" si="31"/>
        <v>0</v>
      </c>
      <c r="AX21" s="143">
        <f>SUM(AX22:AX24)</f>
        <v>0</v>
      </c>
      <c r="AY21" s="143">
        <f>SUM(AY22:AY24)</f>
        <v>0</v>
      </c>
      <c r="AZ21" s="188">
        <f t="shared" si="32"/>
        <v>0</v>
      </c>
      <c r="BA21" s="143">
        <f>SUM(BA22:BA24)</f>
        <v>104168.85753999998</v>
      </c>
      <c r="BB21" s="143">
        <f>SUM(BB22:BB24)</f>
        <v>0</v>
      </c>
      <c r="BC21" s="188">
        <f t="shared" si="33"/>
        <v>0</v>
      </c>
      <c r="BD21" s="256"/>
    </row>
    <row r="22" spans="1:56" ht="30.75" customHeight="1">
      <c r="A22" s="267"/>
      <c r="B22" s="291"/>
      <c r="C22" s="257"/>
      <c r="D22" s="183" t="s">
        <v>2</v>
      </c>
      <c r="E22" s="141">
        <f t="shared" si="34"/>
        <v>96184.49999999999</v>
      </c>
      <c r="F22" s="141">
        <f t="shared" si="34"/>
        <v>0</v>
      </c>
      <c r="G22" s="138">
        <f t="shared" si="17"/>
        <v>0</v>
      </c>
      <c r="H22" s="141">
        <f aca="true" t="shared" si="39" ref="H22:I24">H26+H30+H34+H38+H42+H46+H50+H54+H58+H62+H66</f>
        <v>0</v>
      </c>
      <c r="I22" s="141">
        <f t="shared" si="39"/>
        <v>0</v>
      </c>
      <c r="J22" s="138">
        <f t="shared" si="18"/>
        <v>0</v>
      </c>
      <c r="K22" s="141">
        <f aca="true" t="shared" si="40" ref="K22:L24">K26+K30+K34+K38+K42+K46+K50+K54+K58+K62+K66</f>
        <v>0</v>
      </c>
      <c r="L22" s="141">
        <f t="shared" si="40"/>
        <v>0</v>
      </c>
      <c r="M22" s="138">
        <f t="shared" si="19"/>
        <v>0</v>
      </c>
      <c r="N22" s="141">
        <f aca="true" t="shared" si="41" ref="N22:O24">N26+N30+N34+N38+N42+N46+N50+N54+N58+N62+N66</f>
        <v>0</v>
      </c>
      <c r="O22" s="141">
        <f t="shared" si="41"/>
        <v>0</v>
      </c>
      <c r="P22" s="138">
        <f t="shared" si="20"/>
        <v>0</v>
      </c>
      <c r="Q22" s="141">
        <f aca="true" t="shared" si="42" ref="Q22:R24">Q26+Q30+Q34+Q38+Q42+Q46+Q50+Q54+Q58+Q62+Q66</f>
        <v>0</v>
      </c>
      <c r="R22" s="141">
        <f t="shared" si="42"/>
        <v>0</v>
      </c>
      <c r="S22" s="138">
        <f t="shared" si="21"/>
        <v>0</v>
      </c>
      <c r="T22" s="141">
        <f aca="true" t="shared" si="43" ref="T22:U24">T26+T30+T34+T38+T42+T46+T50+T54+T58+T62+T66</f>
        <v>0</v>
      </c>
      <c r="U22" s="141">
        <f t="shared" si="43"/>
        <v>0</v>
      </c>
      <c r="V22" s="138">
        <f t="shared" si="22"/>
        <v>0</v>
      </c>
      <c r="W22" s="141">
        <f aca="true" t="shared" si="44" ref="W22:X24">W26+W30+W34+W38+W42+W46+W50+W54+W58+W62+W66</f>
        <v>0</v>
      </c>
      <c r="X22" s="141">
        <f t="shared" si="44"/>
        <v>0</v>
      </c>
      <c r="Y22" s="138">
        <f t="shared" si="23"/>
        <v>0</v>
      </c>
      <c r="Z22" s="141">
        <f aca="true" t="shared" si="45" ref="Z22:AA24">Z26+Z30+Z34+Z38+Z42+Z46+Z50+Z54+Z58+Z62+Z66</f>
        <v>0</v>
      </c>
      <c r="AA22" s="141">
        <f t="shared" si="45"/>
        <v>0</v>
      </c>
      <c r="AB22" s="138">
        <f t="shared" si="24"/>
        <v>0</v>
      </c>
      <c r="AC22" s="141">
        <f aca="true" t="shared" si="46" ref="AC22:AD24">AC26+AC30+AC34+AC38+AC42+AC46+AC50+AC54+AC58+AC62+AC66</f>
        <v>0</v>
      </c>
      <c r="AD22" s="141">
        <f t="shared" si="46"/>
        <v>0</v>
      </c>
      <c r="AE22" s="138">
        <f t="shared" si="25"/>
        <v>0</v>
      </c>
      <c r="AF22" s="141">
        <f aca="true" t="shared" si="47" ref="AF22:AG24">AF26+AF30+AF34+AF38+AF42+AF46+AF50+AF54+AF58+AF62+AF66</f>
        <v>0</v>
      </c>
      <c r="AG22" s="141">
        <f t="shared" si="47"/>
        <v>0</v>
      </c>
      <c r="AH22" s="138">
        <f t="shared" si="26"/>
        <v>0</v>
      </c>
      <c r="AI22" s="141">
        <f aca="true" t="shared" si="48" ref="AI22:AJ24">AI26+AI30+AI34+AI38+AI42+AI46+AI50+AI54+AI58+AI62+AI66</f>
        <v>0</v>
      </c>
      <c r="AJ22" s="141">
        <f t="shared" si="48"/>
        <v>0</v>
      </c>
      <c r="AK22" s="138">
        <f t="shared" si="27"/>
        <v>0</v>
      </c>
      <c r="AL22" s="141">
        <f aca="true" t="shared" si="49" ref="AL22:AM24">AL26+AL30+AL34+AL38+AL42+AL46+AL50+AL54+AL58+AL62+AL66</f>
        <v>0</v>
      </c>
      <c r="AM22" s="141">
        <f t="shared" si="49"/>
        <v>0</v>
      </c>
      <c r="AN22" s="138">
        <f t="shared" si="28"/>
        <v>0</v>
      </c>
      <c r="AO22" s="141">
        <f aca="true" t="shared" si="50" ref="AO22:AP24">AO26+AO30+AO34+AO38+AO42+AO46+AO50+AO54+AO58+AO62+AO66</f>
        <v>0</v>
      </c>
      <c r="AP22" s="141">
        <f t="shared" si="50"/>
        <v>0</v>
      </c>
      <c r="AQ22" s="138">
        <f t="shared" si="29"/>
        <v>0</v>
      </c>
      <c r="AR22" s="141">
        <f aca="true" t="shared" si="51" ref="AR22:AS24">AR26+AR30+AR34+AR38+AR42+AR46+AR50+AR54+AR58+AR62+AR66</f>
        <v>96184.49999999999</v>
      </c>
      <c r="AS22" s="141">
        <f t="shared" si="51"/>
        <v>0</v>
      </c>
      <c r="AT22" s="138">
        <f t="shared" si="30"/>
        <v>0</v>
      </c>
      <c r="AU22" s="141">
        <f aca="true" t="shared" si="52" ref="AU22:AV24">AU26+AU30+AU34+AU38+AU42+AU46+AU50+AU54+AU58+AU62+AU66</f>
        <v>0</v>
      </c>
      <c r="AV22" s="141">
        <f t="shared" si="52"/>
        <v>0</v>
      </c>
      <c r="AW22" s="138">
        <f t="shared" si="31"/>
        <v>0</v>
      </c>
      <c r="AX22" s="141">
        <f aca="true" t="shared" si="53" ref="AX22:AY24">AX26+AX30+AX34+AX38+AX42+AX46+AX50+AX54+AX58+AX62+AX66</f>
        <v>0</v>
      </c>
      <c r="AY22" s="141">
        <f t="shared" si="53"/>
        <v>0</v>
      </c>
      <c r="AZ22" s="138">
        <f t="shared" si="32"/>
        <v>0</v>
      </c>
      <c r="BA22" s="141">
        <f aca="true" t="shared" si="54" ref="BA22:BB24">BA26+BA30+BA34+BA38+BA42+BA46+BA50+BA54+BA58+BA62+BA66</f>
        <v>96184.49999999999</v>
      </c>
      <c r="BB22" s="141">
        <f t="shared" si="54"/>
        <v>0</v>
      </c>
      <c r="BC22" s="138">
        <f t="shared" si="33"/>
        <v>0</v>
      </c>
      <c r="BD22" s="256"/>
    </row>
    <row r="23" spans="1:56" ht="30.75" customHeight="1">
      <c r="A23" s="267"/>
      <c r="B23" s="291"/>
      <c r="C23" s="257"/>
      <c r="D23" s="183" t="s">
        <v>43</v>
      </c>
      <c r="E23" s="141">
        <f t="shared" si="34"/>
        <v>25549.057539999998</v>
      </c>
      <c r="F23" s="141">
        <f t="shared" si="34"/>
        <v>11965.25548</v>
      </c>
      <c r="G23" s="138">
        <f t="shared" si="17"/>
        <v>46.83247302279942</v>
      </c>
      <c r="H23" s="141">
        <f t="shared" si="39"/>
        <v>5854.9</v>
      </c>
      <c r="I23" s="141">
        <f t="shared" si="39"/>
        <v>5854.92448</v>
      </c>
      <c r="J23" s="138">
        <f t="shared" si="18"/>
        <v>100.00041811132556</v>
      </c>
      <c r="K23" s="141">
        <f t="shared" si="40"/>
        <v>0</v>
      </c>
      <c r="L23" s="141">
        <f t="shared" si="40"/>
        <v>0</v>
      </c>
      <c r="M23" s="138">
        <f t="shared" si="19"/>
        <v>0</v>
      </c>
      <c r="N23" s="141">
        <f t="shared" si="41"/>
        <v>0</v>
      </c>
      <c r="O23" s="141">
        <f t="shared" si="41"/>
        <v>0</v>
      </c>
      <c r="P23" s="138">
        <f t="shared" si="20"/>
        <v>0</v>
      </c>
      <c r="Q23" s="141">
        <f t="shared" si="42"/>
        <v>5854.9</v>
      </c>
      <c r="R23" s="141">
        <f t="shared" si="42"/>
        <v>5854.92448</v>
      </c>
      <c r="S23" s="138">
        <f t="shared" si="21"/>
        <v>100.00041811132556</v>
      </c>
      <c r="T23" s="141">
        <f t="shared" si="43"/>
        <v>5854.9</v>
      </c>
      <c r="U23" s="141">
        <f t="shared" si="43"/>
        <v>6110.331</v>
      </c>
      <c r="V23" s="138">
        <f t="shared" si="22"/>
        <v>104.36268766332473</v>
      </c>
      <c r="W23" s="141">
        <f t="shared" si="44"/>
        <v>0</v>
      </c>
      <c r="X23" s="141">
        <f t="shared" si="44"/>
        <v>0</v>
      </c>
      <c r="Y23" s="138">
        <f t="shared" si="23"/>
        <v>0</v>
      </c>
      <c r="Z23" s="141">
        <f t="shared" si="45"/>
        <v>0</v>
      </c>
      <c r="AA23" s="141">
        <f t="shared" si="45"/>
        <v>0</v>
      </c>
      <c r="AB23" s="138">
        <f t="shared" si="24"/>
        <v>0</v>
      </c>
      <c r="AC23" s="141">
        <f t="shared" si="46"/>
        <v>5854.9</v>
      </c>
      <c r="AD23" s="141">
        <f t="shared" si="46"/>
        <v>6110.331</v>
      </c>
      <c r="AE23" s="138">
        <f t="shared" si="25"/>
        <v>104.36268766332473</v>
      </c>
      <c r="AF23" s="141">
        <f t="shared" si="47"/>
        <v>5854.9</v>
      </c>
      <c r="AG23" s="141">
        <f t="shared" si="47"/>
        <v>0</v>
      </c>
      <c r="AH23" s="138">
        <f t="shared" si="26"/>
        <v>0</v>
      </c>
      <c r="AI23" s="141">
        <f t="shared" si="48"/>
        <v>0</v>
      </c>
      <c r="AJ23" s="141">
        <f t="shared" si="48"/>
        <v>0</v>
      </c>
      <c r="AK23" s="138">
        <f t="shared" si="27"/>
        <v>0</v>
      </c>
      <c r="AL23" s="141">
        <f t="shared" si="49"/>
        <v>0</v>
      </c>
      <c r="AM23" s="141">
        <f t="shared" si="49"/>
        <v>0</v>
      </c>
      <c r="AN23" s="138">
        <f t="shared" si="28"/>
        <v>0</v>
      </c>
      <c r="AO23" s="141">
        <f t="shared" si="50"/>
        <v>5854.9</v>
      </c>
      <c r="AP23" s="141">
        <f t="shared" si="50"/>
        <v>0</v>
      </c>
      <c r="AQ23" s="138">
        <f t="shared" si="29"/>
        <v>0</v>
      </c>
      <c r="AR23" s="141">
        <f t="shared" si="51"/>
        <v>7984.35754</v>
      </c>
      <c r="AS23" s="141">
        <f t="shared" si="51"/>
        <v>0</v>
      </c>
      <c r="AT23" s="138">
        <f t="shared" si="30"/>
        <v>0</v>
      </c>
      <c r="AU23" s="141">
        <f t="shared" si="52"/>
        <v>0</v>
      </c>
      <c r="AV23" s="141">
        <f t="shared" si="52"/>
        <v>0</v>
      </c>
      <c r="AW23" s="138">
        <f t="shared" si="31"/>
        <v>0</v>
      </c>
      <c r="AX23" s="141">
        <f t="shared" si="53"/>
        <v>0</v>
      </c>
      <c r="AY23" s="141">
        <f t="shared" si="53"/>
        <v>0</v>
      </c>
      <c r="AZ23" s="138">
        <f t="shared" si="32"/>
        <v>0</v>
      </c>
      <c r="BA23" s="141">
        <f t="shared" si="54"/>
        <v>7984.35754</v>
      </c>
      <c r="BB23" s="141">
        <f t="shared" si="54"/>
        <v>0</v>
      </c>
      <c r="BC23" s="138">
        <f t="shared" si="33"/>
        <v>0</v>
      </c>
      <c r="BD23" s="256"/>
    </row>
    <row r="24" spans="1:56" ht="30.75" customHeight="1">
      <c r="A24" s="267"/>
      <c r="B24" s="292"/>
      <c r="C24" s="257"/>
      <c r="D24" s="182" t="s">
        <v>347</v>
      </c>
      <c r="E24" s="141">
        <f t="shared" si="34"/>
        <v>0</v>
      </c>
      <c r="F24" s="141">
        <f t="shared" si="34"/>
        <v>0</v>
      </c>
      <c r="G24" s="138">
        <f t="shared" si="17"/>
        <v>0</v>
      </c>
      <c r="H24" s="141">
        <f t="shared" si="39"/>
        <v>0</v>
      </c>
      <c r="I24" s="141">
        <f t="shared" si="39"/>
        <v>0</v>
      </c>
      <c r="J24" s="138">
        <f t="shared" si="18"/>
        <v>0</v>
      </c>
      <c r="K24" s="141">
        <f t="shared" si="40"/>
        <v>0</v>
      </c>
      <c r="L24" s="141">
        <f t="shared" si="40"/>
        <v>0</v>
      </c>
      <c r="M24" s="138">
        <f t="shared" si="19"/>
        <v>0</v>
      </c>
      <c r="N24" s="141">
        <f t="shared" si="41"/>
        <v>0</v>
      </c>
      <c r="O24" s="141">
        <f t="shared" si="41"/>
        <v>0</v>
      </c>
      <c r="P24" s="138">
        <f t="shared" si="20"/>
        <v>0</v>
      </c>
      <c r="Q24" s="141">
        <f t="shared" si="42"/>
        <v>0</v>
      </c>
      <c r="R24" s="141">
        <f t="shared" si="42"/>
        <v>0</v>
      </c>
      <c r="S24" s="138">
        <f t="shared" si="21"/>
        <v>0</v>
      </c>
      <c r="T24" s="141">
        <f t="shared" si="43"/>
        <v>0</v>
      </c>
      <c r="U24" s="141">
        <f t="shared" si="43"/>
        <v>0</v>
      </c>
      <c r="V24" s="138">
        <f t="shared" si="22"/>
        <v>0</v>
      </c>
      <c r="W24" s="141">
        <f t="shared" si="44"/>
        <v>0</v>
      </c>
      <c r="X24" s="141">
        <f t="shared" si="44"/>
        <v>0</v>
      </c>
      <c r="Y24" s="138">
        <f t="shared" si="23"/>
        <v>0</v>
      </c>
      <c r="Z24" s="141">
        <f t="shared" si="45"/>
        <v>0</v>
      </c>
      <c r="AA24" s="141">
        <f t="shared" si="45"/>
        <v>0</v>
      </c>
      <c r="AB24" s="138">
        <f t="shared" si="24"/>
        <v>0</v>
      </c>
      <c r="AC24" s="141">
        <f t="shared" si="46"/>
        <v>0</v>
      </c>
      <c r="AD24" s="141">
        <f t="shared" si="46"/>
        <v>0</v>
      </c>
      <c r="AE24" s="138">
        <f t="shared" si="25"/>
        <v>0</v>
      </c>
      <c r="AF24" s="141">
        <f t="shared" si="47"/>
        <v>0</v>
      </c>
      <c r="AG24" s="141">
        <f t="shared" si="47"/>
        <v>0</v>
      </c>
      <c r="AH24" s="138">
        <f t="shared" si="26"/>
        <v>0</v>
      </c>
      <c r="AI24" s="141">
        <f t="shared" si="48"/>
        <v>0</v>
      </c>
      <c r="AJ24" s="141">
        <f t="shared" si="48"/>
        <v>0</v>
      </c>
      <c r="AK24" s="138">
        <f t="shared" si="27"/>
        <v>0</v>
      </c>
      <c r="AL24" s="141">
        <f t="shared" si="49"/>
        <v>0</v>
      </c>
      <c r="AM24" s="141">
        <f t="shared" si="49"/>
        <v>0</v>
      </c>
      <c r="AN24" s="138">
        <f t="shared" si="28"/>
        <v>0</v>
      </c>
      <c r="AO24" s="141">
        <f t="shared" si="50"/>
        <v>0</v>
      </c>
      <c r="AP24" s="141">
        <f t="shared" si="50"/>
        <v>0</v>
      </c>
      <c r="AQ24" s="138">
        <f t="shared" si="29"/>
        <v>0</v>
      </c>
      <c r="AR24" s="141">
        <f t="shared" si="51"/>
        <v>0</v>
      </c>
      <c r="AS24" s="141">
        <f t="shared" si="51"/>
        <v>0</v>
      </c>
      <c r="AT24" s="138">
        <f t="shared" si="30"/>
        <v>0</v>
      </c>
      <c r="AU24" s="141">
        <f t="shared" si="52"/>
        <v>0</v>
      </c>
      <c r="AV24" s="141">
        <f t="shared" si="52"/>
        <v>0</v>
      </c>
      <c r="AW24" s="138">
        <f t="shared" si="31"/>
        <v>0</v>
      </c>
      <c r="AX24" s="141">
        <f t="shared" si="53"/>
        <v>0</v>
      </c>
      <c r="AY24" s="141">
        <f t="shared" si="53"/>
        <v>0</v>
      </c>
      <c r="AZ24" s="138">
        <f t="shared" si="32"/>
        <v>0</v>
      </c>
      <c r="BA24" s="141">
        <f t="shared" si="54"/>
        <v>0</v>
      </c>
      <c r="BB24" s="141">
        <f t="shared" si="54"/>
        <v>0</v>
      </c>
      <c r="BC24" s="138">
        <f t="shared" si="33"/>
        <v>0</v>
      </c>
      <c r="BD24" s="256"/>
    </row>
    <row r="25" spans="1:56" ht="33.75" customHeight="1">
      <c r="A25" s="277" t="s">
        <v>310</v>
      </c>
      <c r="B25" s="280" t="s">
        <v>312</v>
      </c>
      <c r="C25" s="257" t="s">
        <v>271</v>
      </c>
      <c r="D25" s="124" t="s">
        <v>41</v>
      </c>
      <c r="E25" s="143">
        <f>SUM(E26:E28)</f>
        <v>24185.917469999997</v>
      </c>
      <c r="F25" s="143">
        <f>SUM(F26:F28)</f>
        <v>11965.25548</v>
      </c>
      <c r="G25" s="138">
        <f t="shared" si="17"/>
        <v>49.47199334009801</v>
      </c>
      <c r="H25" s="143">
        <f>SUM(H26:H28)</f>
        <v>5854.9</v>
      </c>
      <c r="I25" s="143">
        <f>SUM(I26:I28)</f>
        <v>5854.92448</v>
      </c>
      <c r="J25" s="138">
        <f>IF(H25=0,0,I25*100/H25)</f>
        <v>100.00041811132556</v>
      </c>
      <c r="K25" s="143">
        <f>SUM(K26:K28)</f>
        <v>0</v>
      </c>
      <c r="L25" s="143">
        <f>SUM(L26:L28)</f>
        <v>0</v>
      </c>
      <c r="M25" s="138">
        <f>IF(K25=0,0,L25*100/K25)</f>
        <v>0</v>
      </c>
      <c r="N25" s="143">
        <f>SUM(N26:N28)</f>
        <v>0</v>
      </c>
      <c r="O25" s="143">
        <f>SUM(O26:O28)</f>
        <v>0</v>
      </c>
      <c r="P25" s="138">
        <f>IF(N25=0,0,O25*100/N25)</f>
        <v>0</v>
      </c>
      <c r="Q25" s="143">
        <f>SUM(Q26:Q28)</f>
        <v>5854.9</v>
      </c>
      <c r="R25" s="143">
        <f>SUM(R26:R28)</f>
        <v>5854.92448</v>
      </c>
      <c r="S25" s="138">
        <f>IF(Q25=0,0,R25*100/Q25)</f>
        <v>100.00041811132556</v>
      </c>
      <c r="T25" s="143">
        <f>SUM(T26:T28)</f>
        <v>5854.9</v>
      </c>
      <c r="U25" s="143">
        <f>SUM(U26:U28)</f>
        <v>6110.331</v>
      </c>
      <c r="V25" s="138">
        <f aca="true" t="shared" si="55" ref="V25:V36">IF(T25=0,0,U25*100/T25)</f>
        <v>104.36268766332473</v>
      </c>
      <c r="W25" s="143">
        <f>SUM(W26:W28)</f>
        <v>0</v>
      </c>
      <c r="X25" s="143">
        <f>SUM(X26:X28)</f>
        <v>0</v>
      </c>
      <c r="Y25" s="138">
        <f aca="true" t="shared" si="56" ref="Y25:Y36">IF(W25=0,0,X25*100/W25)</f>
        <v>0</v>
      </c>
      <c r="Z25" s="143">
        <f>SUM(Z26:Z28)</f>
        <v>0</v>
      </c>
      <c r="AA25" s="143">
        <f>SUM(AA26:AA28)</f>
        <v>0</v>
      </c>
      <c r="AB25" s="138">
        <f aca="true" t="shared" si="57" ref="AB25:AB36">IF(Z25=0,0,AA25*100/Z25)</f>
        <v>0</v>
      </c>
      <c r="AC25" s="143">
        <f>SUM(AC26:AC28)</f>
        <v>5854.9</v>
      </c>
      <c r="AD25" s="143">
        <f>SUM(AD26:AD28)</f>
        <v>6110.331</v>
      </c>
      <c r="AE25" s="138">
        <f aca="true" t="shared" si="58" ref="AE25:AE36">IF(AC25=0,0,AD25*100/AC25)</f>
        <v>104.36268766332473</v>
      </c>
      <c r="AF25" s="143">
        <f>SUM(AF26:AF28)</f>
        <v>5854.9</v>
      </c>
      <c r="AG25" s="143">
        <f>SUM(AG26:AG28)</f>
        <v>0</v>
      </c>
      <c r="AH25" s="138">
        <f aca="true" t="shared" si="59" ref="AH25:AH36">IF(AF25=0,0,AG25*100/AF25)</f>
        <v>0</v>
      </c>
      <c r="AI25" s="143">
        <f>SUM(AI26:AI28)</f>
        <v>0</v>
      </c>
      <c r="AJ25" s="143">
        <f>SUM(AJ26:AJ28)</f>
        <v>0</v>
      </c>
      <c r="AK25" s="138">
        <f aca="true" t="shared" si="60" ref="AK25:AK36">IF(AI25=0,0,AJ25*100/AI25)</f>
        <v>0</v>
      </c>
      <c r="AL25" s="143">
        <f>SUM(AL26:AL28)</f>
        <v>0</v>
      </c>
      <c r="AM25" s="143">
        <f>SUM(AM26:AM28)</f>
        <v>0</v>
      </c>
      <c r="AN25" s="138">
        <f aca="true" t="shared" si="61" ref="AN25:AN36">IF(AL25=0,0,AM25*100/AL25)</f>
        <v>0</v>
      </c>
      <c r="AO25" s="143">
        <f>SUM(AO26:AO28)</f>
        <v>5854.9</v>
      </c>
      <c r="AP25" s="143">
        <f>SUM(AP26:AP28)</f>
        <v>0</v>
      </c>
      <c r="AQ25" s="138">
        <f aca="true" t="shared" si="62" ref="AQ25:AQ36">IF(AO25=0,0,AP25*100/AO25)</f>
        <v>0</v>
      </c>
      <c r="AR25" s="143">
        <f>SUM(AR26:AR28)</f>
        <v>6621.2174700000005</v>
      </c>
      <c r="AS25" s="143">
        <f>SUM(AS26:AS28)</f>
        <v>0</v>
      </c>
      <c r="AT25" s="138">
        <f aca="true" t="shared" si="63" ref="AT25:AT36">IF(AR25=0,0,AS25*100/AR25)</f>
        <v>0</v>
      </c>
      <c r="AU25" s="143">
        <f>SUM(AU26:AU28)</f>
        <v>0</v>
      </c>
      <c r="AV25" s="143">
        <f>SUM(AV26:AV28)</f>
        <v>0</v>
      </c>
      <c r="AW25" s="138">
        <f aca="true" t="shared" si="64" ref="AW25:AW36">IF(AU25=0,0,AV25*100/AU25)</f>
        <v>0</v>
      </c>
      <c r="AX25" s="143">
        <f>SUM(AX26:AX28)</f>
        <v>0</v>
      </c>
      <c r="AY25" s="143">
        <f>SUM(AY26:AY28)</f>
        <v>0</v>
      </c>
      <c r="AZ25" s="138">
        <f aca="true" t="shared" si="65" ref="AZ25:AZ36">IF(AX25=0,0,AY25*100/AX25)</f>
        <v>0</v>
      </c>
      <c r="BA25" s="143">
        <f>SUM(BA26:BA28)</f>
        <v>6621.2174700000005</v>
      </c>
      <c r="BB25" s="143">
        <f>SUM(BB26:BB28)</f>
        <v>0</v>
      </c>
      <c r="BC25" s="138">
        <f aca="true" t="shared" si="66" ref="BC25:BC36">IF(BA25=0,0,BB25*100/BA25)</f>
        <v>0</v>
      </c>
      <c r="BD25" s="256" t="s">
        <v>354</v>
      </c>
    </row>
    <row r="26" spans="1:56" ht="30.75" customHeight="1">
      <c r="A26" s="278"/>
      <c r="B26" s="281"/>
      <c r="C26" s="257"/>
      <c r="D26" s="183" t="s">
        <v>2</v>
      </c>
      <c r="E26" s="141">
        <f aca="true" t="shared" si="67" ref="E26:F28">H26+K26+N26+T26+W26+Z26+AF26+AI26+AL26+AR26+AU26+AX26</f>
        <v>0</v>
      </c>
      <c r="F26" s="141">
        <f t="shared" si="67"/>
        <v>0</v>
      </c>
      <c r="G26" s="138">
        <f t="shared" si="17"/>
        <v>0</v>
      </c>
      <c r="H26" s="141"/>
      <c r="I26" s="141"/>
      <c r="J26" s="138">
        <f>IF(H26=0,0,I26*100/H26)</f>
        <v>0</v>
      </c>
      <c r="K26" s="141"/>
      <c r="L26" s="141"/>
      <c r="M26" s="138">
        <f>IF(K26=0,0,L26*100/K26)</f>
        <v>0</v>
      </c>
      <c r="N26" s="141"/>
      <c r="O26" s="141"/>
      <c r="P26" s="138">
        <f>IF(N26=0,0,O26*100/N26)</f>
        <v>0</v>
      </c>
      <c r="Q26" s="141">
        <f aca="true" t="shared" si="68" ref="Q26:R28">H26+K26+N26</f>
        <v>0</v>
      </c>
      <c r="R26" s="141">
        <f t="shared" si="68"/>
        <v>0</v>
      </c>
      <c r="S26" s="138">
        <f>IF(Q26=0,0,R26*100/Q26)</f>
        <v>0</v>
      </c>
      <c r="T26" s="141"/>
      <c r="U26" s="141"/>
      <c r="V26" s="138">
        <f t="shared" si="55"/>
        <v>0</v>
      </c>
      <c r="W26" s="141"/>
      <c r="X26" s="141"/>
      <c r="Y26" s="138">
        <f t="shared" si="56"/>
        <v>0</v>
      </c>
      <c r="Z26" s="141"/>
      <c r="AA26" s="141"/>
      <c r="AB26" s="138">
        <f t="shared" si="57"/>
        <v>0</v>
      </c>
      <c r="AC26" s="141">
        <f aca="true" t="shared" si="69" ref="AC26:AD28">T26+W26+Z26</f>
        <v>0</v>
      </c>
      <c r="AD26" s="141">
        <f t="shared" si="69"/>
        <v>0</v>
      </c>
      <c r="AE26" s="138">
        <f t="shared" si="58"/>
        <v>0</v>
      </c>
      <c r="AF26" s="141"/>
      <c r="AG26" s="141"/>
      <c r="AH26" s="138">
        <f t="shared" si="59"/>
        <v>0</v>
      </c>
      <c r="AI26" s="141"/>
      <c r="AJ26" s="141"/>
      <c r="AK26" s="138">
        <f t="shared" si="60"/>
        <v>0</v>
      </c>
      <c r="AL26" s="141"/>
      <c r="AM26" s="141"/>
      <c r="AN26" s="138">
        <f t="shared" si="61"/>
        <v>0</v>
      </c>
      <c r="AO26" s="141">
        <f aca="true" t="shared" si="70" ref="AO26:AP28">AF26+AI26+AL26</f>
        <v>0</v>
      </c>
      <c r="AP26" s="141">
        <f t="shared" si="70"/>
        <v>0</v>
      </c>
      <c r="AQ26" s="138">
        <f t="shared" si="62"/>
        <v>0</v>
      </c>
      <c r="AR26" s="141"/>
      <c r="AS26" s="141"/>
      <c r="AT26" s="138">
        <f t="shared" si="63"/>
        <v>0</v>
      </c>
      <c r="AU26" s="141"/>
      <c r="AV26" s="141"/>
      <c r="AW26" s="138">
        <f t="shared" si="64"/>
        <v>0</v>
      </c>
      <c r="AX26" s="141"/>
      <c r="AY26" s="141"/>
      <c r="AZ26" s="138">
        <f t="shared" si="65"/>
        <v>0</v>
      </c>
      <c r="BA26" s="141">
        <f aca="true" t="shared" si="71" ref="BA26:BB28">AR26+AU26+AX26</f>
        <v>0</v>
      </c>
      <c r="BB26" s="141">
        <f t="shared" si="71"/>
        <v>0</v>
      </c>
      <c r="BC26" s="138">
        <f t="shared" si="66"/>
        <v>0</v>
      </c>
      <c r="BD26" s="256"/>
    </row>
    <row r="27" spans="1:56" ht="30.75" customHeight="1">
      <c r="A27" s="278"/>
      <c r="B27" s="281"/>
      <c r="C27" s="257"/>
      <c r="D27" s="183" t="s">
        <v>43</v>
      </c>
      <c r="E27" s="141">
        <f t="shared" si="67"/>
        <v>24185.917469999997</v>
      </c>
      <c r="F27" s="141">
        <f t="shared" si="67"/>
        <v>11965.25548</v>
      </c>
      <c r="G27" s="138">
        <f t="shared" si="17"/>
        <v>49.47199334009801</v>
      </c>
      <c r="H27" s="141">
        <v>5854.9</v>
      </c>
      <c r="I27" s="141">
        <v>5854.92448</v>
      </c>
      <c r="J27" s="138">
        <f>IF(H27=0,0,I27*100/H27)</f>
        <v>100.00041811132556</v>
      </c>
      <c r="K27" s="141"/>
      <c r="L27" s="141"/>
      <c r="M27" s="138">
        <f>IF(K27=0,0,L27*100/K27)</f>
        <v>0</v>
      </c>
      <c r="N27" s="141"/>
      <c r="O27" s="141"/>
      <c r="P27" s="138">
        <f>IF(N27=0,0,O27*100/N27)</f>
        <v>0</v>
      </c>
      <c r="Q27" s="141">
        <f t="shared" si="68"/>
        <v>5854.9</v>
      </c>
      <c r="R27" s="141">
        <f t="shared" si="68"/>
        <v>5854.92448</v>
      </c>
      <c r="S27" s="138">
        <f>IF(Q27=0,0,R27*100/Q27)</f>
        <v>100.00041811132556</v>
      </c>
      <c r="T27" s="141">
        <v>5854.9</v>
      </c>
      <c r="U27" s="141">
        <v>6110.331</v>
      </c>
      <c r="V27" s="138">
        <f t="shared" si="55"/>
        <v>104.36268766332473</v>
      </c>
      <c r="W27" s="141"/>
      <c r="X27" s="141"/>
      <c r="Y27" s="138">
        <f t="shared" si="56"/>
        <v>0</v>
      </c>
      <c r="Z27" s="141"/>
      <c r="AA27" s="141"/>
      <c r="AB27" s="138">
        <f t="shared" si="57"/>
        <v>0</v>
      </c>
      <c r="AC27" s="141">
        <f t="shared" si="69"/>
        <v>5854.9</v>
      </c>
      <c r="AD27" s="141">
        <f t="shared" si="69"/>
        <v>6110.331</v>
      </c>
      <c r="AE27" s="138">
        <f t="shared" si="58"/>
        <v>104.36268766332473</v>
      </c>
      <c r="AF27" s="141">
        <v>5854.9</v>
      </c>
      <c r="AG27" s="141"/>
      <c r="AH27" s="138">
        <f t="shared" si="59"/>
        <v>0</v>
      </c>
      <c r="AI27" s="141"/>
      <c r="AJ27" s="141"/>
      <c r="AK27" s="138">
        <f t="shared" si="60"/>
        <v>0</v>
      </c>
      <c r="AL27" s="141"/>
      <c r="AM27" s="141"/>
      <c r="AN27" s="138">
        <f t="shared" si="61"/>
        <v>0</v>
      </c>
      <c r="AO27" s="141">
        <f t="shared" si="70"/>
        <v>5854.9</v>
      </c>
      <c r="AP27" s="141">
        <f t="shared" si="70"/>
        <v>0</v>
      </c>
      <c r="AQ27" s="138">
        <f t="shared" si="62"/>
        <v>0</v>
      </c>
      <c r="AR27" s="141">
        <f>5854.9979+608.87531+157.34426</f>
        <v>6621.2174700000005</v>
      </c>
      <c r="AS27" s="141"/>
      <c r="AT27" s="138">
        <f t="shared" si="63"/>
        <v>0</v>
      </c>
      <c r="AU27" s="141"/>
      <c r="AV27" s="141"/>
      <c r="AW27" s="138">
        <f t="shared" si="64"/>
        <v>0</v>
      </c>
      <c r="AX27" s="141"/>
      <c r="AY27" s="141"/>
      <c r="AZ27" s="138">
        <f t="shared" si="65"/>
        <v>0</v>
      </c>
      <c r="BA27" s="141">
        <f t="shared" si="71"/>
        <v>6621.2174700000005</v>
      </c>
      <c r="BB27" s="141">
        <f t="shared" si="71"/>
        <v>0</v>
      </c>
      <c r="BC27" s="138">
        <f t="shared" si="66"/>
        <v>0</v>
      </c>
      <c r="BD27" s="256"/>
    </row>
    <row r="28" spans="1:56" ht="33" customHeight="1">
      <c r="A28" s="279"/>
      <c r="B28" s="282"/>
      <c r="C28" s="257"/>
      <c r="D28" s="182" t="s">
        <v>347</v>
      </c>
      <c r="E28" s="141">
        <f t="shared" si="67"/>
        <v>0</v>
      </c>
      <c r="F28" s="141">
        <f t="shared" si="67"/>
        <v>0</v>
      </c>
      <c r="G28" s="138">
        <f t="shared" si="17"/>
        <v>0</v>
      </c>
      <c r="H28" s="141"/>
      <c r="I28" s="141"/>
      <c r="J28" s="138">
        <f>IF(H28=0,0,I28*100/H28)</f>
        <v>0</v>
      </c>
      <c r="K28" s="141"/>
      <c r="L28" s="141"/>
      <c r="M28" s="138">
        <f>IF(K28=0,0,L28*100/K28)</f>
        <v>0</v>
      </c>
      <c r="N28" s="141"/>
      <c r="O28" s="141"/>
      <c r="P28" s="138">
        <f>IF(N28=0,0,O28*100/N28)</f>
        <v>0</v>
      </c>
      <c r="Q28" s="141">
        <f t="shared" si="68"/>
        <v>0</v>
      </c>
      <c r="R28" s="141">
        <f t="shared" si="68"/>
        <v>0</v>
      </c>
      <c r="S28" s="138">
        <f>IF(Q28=0,0,R28*100/Q28)</f>
        <v>0</v>
      </c>
      <c r="T28" s="141"/>
      <c r="U28" s="141"/>
      <c r="V28" s="138">
        <f t="shared" si="55"/>
        <v>0</v>
      </c>
      <c r="W28" s="141"/>
      <c r="X28" s="141"/>
      <c r="Y28" s="138">
        <f t="shared" si="56"/>
        <v>0</v>
      </c>
      <c r="Z28" s="141"/>
      <c r="AA28" s="141"/>
      <c r="AB28" s="138">
        <f t="shared" si="57"/>
        <v>0</v>
      </c>
      <c r="AC28" s="141">
        <f t="shared" si="69"/>
        <v>0</v>
      </c>
      <c r="AD28" s="141">
        <f t="shared" si="69"/>
        <v>0</v>
      </c>
      <c r="AE28" s="138">
        <f t="shared" si="58"/>
        <v>0</v>
      </c>
      <c r="AF28" s="141"/>
      <c r="AG28" s="141"/>
      <c r="AH28" s="138">
        <f t="shared" si="59"/>
        <v>0</v>
      </c>
      <c r="AI28" s="141"/>
      <c r="AJ28" s="141"/>
      <c r="AK28" s="138">
        <f t="shared" si="60"/>
        <v>0</v>
      </c>
      <c r="AL28" s="141"/>
      <c r="AM28" s="141"/>
      <c r="AN28" s="138">
        <f t="shared" si="61"/>
        <v>0</v>
      </c>
      <c r="AO28" s="141">
        <f t="shared" si="70"/>
        <v>0</v>
      </c>
      <c r="AP28" s="141">
        <f t="shared" si="70"/>
        <v>0</v>
      </c>
      <c r="AQ28" s="138">
        <f t="shared" si="62"/>
        <v>0</v>
      </c>
      <c r="AR28" s="141"/>
      <c r="AS28" s="141"/>
      <c r="AT28" s="138">
        <f t="shared" si="63"/>
        <v>0</v>
      </c>
      <c r="AU28" s="141"/>
      <c r="AV28" s="141"/>
      <c r="AW28" s="138">
        <f t="shared" si="64"/>
        <v>0</v>
      </c>
      <c r="AX28" s="141"/>
      <c r="AY28" s="141"/>
      <c r="AZ28" s="138">
        <f t="shared" si="65"/>
        <v>0</v>
      </c>
      <c r="BA28" s="141">
        <f t="shared" si="71"/>
        <v>0</v>
      </c>
      <c r="BB28" s="141">
        <f t="shared" si="71"/>
        <v>0</v>
      </c>
      <c r="BC28" s="138">
        <f t="shared" si="66"/>
        <v>0</v>
      </c>
      <c r="BD28" s="256"/>
    </row>
    <row r="29" spans="1:56" s="96" customFormat="1" ht="30.75" customHeight="1">
      <c r="A29" s="249" t="s">
        <v>311</v>
      </c>
      <c r="B29" s="257" t="s">
        <v>314</v>
      </c>
      <c r="C29" s="257" t="s">
        <v>271</v>
      </c>
      <c r="D29" s="124" t="s">
        <v>41</v>
      </c>
      <c r="E29" s="143">
        <f>SUM(E30:E32)</f>
        <v>19632.1</v>
      </c>
      <c r="F29" s="143">
        <f>SUM(F30:F32)</f>
        <v>0</v>
      </c>
      <c r="G29" s="188">
        <f aca="true" t="shared" si="72" ref="G29:G36">IF(E29=0,0,F29*100/E29)</f>
        <v>0</v>
      </c>
      <c r="H29" s="143">
        <f>SUM(H30:H32)</f>
        <v>0</v>
      </c>
      <c r="I29" s="143">
        <f>SUM(I30:I32)</f>
        <v>0</v>
      </c>
      <c r="J29" s="188">
        <f aca="true" t="shared" si="73" ref="J29:J36">IF(H29=0,0,I29*100/H29)</f>
        <v>0</v>
      </c>
      <c r="K29" s="143">
        <f>SUM(K30:K32)</f>
        <v>0</v>
      </c>
      <c r="L29" s="143">
        <f>SUM(L30:L32)</f>
        <v>0</v>
      </c>
      <c r="M29" s="188">
        <f aca="true" t="shared" si="74" ref="M29:M36">IF(K29=0,0,L29*100/K29)</f>
        <v>0</v>
      </c>
      <c r="N29" s="143">
        <f>SUM(N30:N32)</f>
        <v>0</v>
      </c>
      <c r="O29" s="143">
        <f>SUM(O30:O32)</f>
        <v>0</v>
      </c>
      <c r="P29" s="188">
        <f aca="true" t="shared" si="75" ref="P29:P36">IF(N29=0,0,O29*100/N29)</f>
        <v>0</v>
      </c>
      <c r="Q29" s="143">
        <f>SUM(Q30:Q32)</f>
        <v>0</v>
      </c>
      <c r="R29" s="143">
        <f>SUM(R30:R32)</f>
        <v>0</v>
      </c>
      <c r="S29" s="188">
        <f aca="true" t="shared" si="76" ref="S29:S36">IF(Q29=0,0,R29*100/Q29)</f>
        <v>0</v>
      </c>
      <c r="T29" s="143">
        <f>SUM(T30:T32)</f>
        <v>0</v>
      </c>
      <c r="U29" s="143">
        <f>SUM(U30:U32)</f>
        <v>0</v>
      </c>
      <c r="V29" s="188">
        <f t="shared" si="55"/>
        <v>0</v>
      </c>
      <c r="W29" s="143">
        <f>SUM(W30:W32)</f>
        <v>0</v>
      </c>
      <c r="X29" s="143">
        <f>SUM(X30:X32)</f>
        <v>0</v>
      </c>
      <c r="Y29" s="188">
        <f t="shared" si="56"/>
        <v>0</v>
      </c>
      <c r="Z29" s="143">
        <f>SUM(Z30:Z32)</f>
        <v>0</v>
      </c>
      <c r="AA29" s="143">
        <f>SUM(AA30:AA32)</f>
        <v>0</v>
      </c>
      <c r="AB29" s="188">
        <f t="shared" si="57"/>
        <v>0</v>
      </c>
      <c r="AC29" s="143">
        <f>SUM(AC30:AC32)</f>
        <v>0</v>
      </c>
      <c r="AD29" s="143">
        <f>SUM(AD30:AD32)</f>
        <v>0</v>
      </c>
      <c r="AE29" s="188">
        <f t="shared" si="58"/>
        <v>0</v>
      </c>
      <c r="AF29" s="143">
        <f>SUM(AF30:AF32)</f>
        <v>0</v>
      </c>
      <c r="AG29" s="143">
        <f>SUM(AG30:AG32)</f>
        <v>0</v>
      </c>
      <c r="AH29" s="188">
        <f t="shared" si="59"/>
        <v>0</v>
      </c>
      <c r="AI29" s="143">
        <f>SUM(AI30:AI32)</f>
        <v>0</v>
      </c>
      <c r="AJ29" s="143">
        <f>SUM(AJ30:AJ32)</f>
        <v>0</v>
      </c>
      <c r="AK29" s="188">
        <f t="shared" si="60"/>
        <v>0</v>
      </c>
      <c r="AL29" s="143">
        <f>SUM(AL30:AL32)</f>
        <v>0</v>
      </c>
      <c r="AM29" s="143">
        <f>SUM(AM30:AM32)</f>
        <v>0</v>
      </c>
      <c r="AN29" s="188">
        <f t="shared" si="61"/>
        <v>0</v>
      </c>
      <c r="AO29" s="143">
        <f>SUM(AO30:AO32)</f>
        <v>0</v>
      </c>
      <c r="AP29" s="143">
        <f>SUM(AP30:AP32)</f>
        <v>0</v>
      </c>
      <c r="AQ29" s="188">
        <f t="shared" si="62"/>
        <v>0</v>
      </c>
      <c r="AR29" s="143">
        <f>SUM(AR30:AR32)</f>
        <v>19632.1</v>
      </c>
      <c r="AS29" s="143">
        <f>SUM(AS30:AS32)</f>
        <v>0</v>
      </c>
      <c r="AT29" s="188">
        <f t="shared" si="63"/>
        <v>0</v>
      </c>
      <c r="AU29" s="143">
        <f>SUM(AU30:AU32)</f>
        <v>0</v>
      </c>
      <c r="AV29" s="143">
        <f>SUM(AV30:AV32)</f>
        <v>0</v>
      </c>
      <c r="AW29" s="188">
        <f t="shared" si="64"/>
        <v>0</v>
      </c>
      <c r="AX29" s="143">
        <f>SUM(AX30:AX32)</f>
        <v>0</v>
      </c>
      <c r="AY29" s="143">
        <f>SUM(AY30:AY32)</f>
        <v>0</v>
      </c>
      <c r="AZ29" s="188">
        <f t="shared" si="65"/>
        <v>0</v>
      </c>
      <c r="BA29" s="143">
        <f>SUM(BA30:BA32)</f>
        <v>19632.1</v>
      </c>
      <c r="BB29" s="143">
        <f>SUM(BB30:BB32)</f>
        <v>0</v>
      </c>
      <c r="BC29" s="188">
        <f t="shared" si="66"/>
        <v>0</v>
      </c>
      <c r="BD29" s="256"/>
    </row>
    <row r="30" spans="1:56" ht="33" customHeight="1">
      <c r="A30" s="249"/>
      <c r="B30" s="257"/>
      <c r="C30" s="257"/>
      <c r="D30" s="183" t="s">
        <v>2</v>
      </c>
      <c r="E30" s="141">
        <f aca="true" t="shared" si="77" ref="E30:F32">H30+K30+N30+T30+W30+Z30+AF30+AI30+AL30+AR30+AU30+AX30</f>
        <v>19632.1</v>
      </c>
      <c r="F30" s="141">
        <f t="shared" si="77"/>
        <v>0</v>
      </c>
      <c r="G30" s="138">
        <f t="shared" si="72"/>
        <v>0</v>
      </c>
      <c r="H30" s="141"/>
      <c r="I30" s="141"/>
      <c r="J30" s="138">
        <f t="shared" si="73"/>
        <v>0</v>
      </c>
      <c r="K30" s="141"/>
      <c r="L30" s="141"/>
      <c r="M30" s="138">
        <f t="shared" si="74"/>
        <v>0</v>
      </c>
      <c r="N30" s="141"/>
      <c r="O30" s="141"/>
      <c r="P30" s="138">
        <f t="shared" si="75"/>
        <v>0</v>
      </c>
      <c r="Q30" s="141">
        <f aca="true" t="shared" si="78" ref="Q30:R32">H30+K30+N30</f>
        <v>0</v>
      </c>
      <c r="R30" s="141">
        <f t="shared" si="78"/>
        <v>0</v>
      </c>
      <c r="S30" s="138">
        <f t="shared" si="76"/>
        <v>0</v>
      </c>
      <c r="T30" s="141"/>
      <c r="U30" s="141"/>
      <c r="V30" s="138">
        <f t="shared" si="55"/>
        <v>0</v>
      </c>
      <c r="W30" s="141"/>
      <c r="X30" s="141"/>
      <c r="Y30" s="138">
        <f t="shared" si="56"/>
        <v>0</v>
      </c>
      <c r="Z30" s="141"/>
      <c r="AA30" s="141"/>
      <c r="AB30" s="138">
        <f t="shared" si="57"/>
        <v>0</v>
      </c>
      <c r="AC30" s="141">
        <f aca="true" t="shared" si="79" ref="AC30:AD32">T30+W30+Z30</f>
        <v>0</v>
      </c>
      <c r="AD30" s="141">
        <f t="shared" si="79"/>
        <v>0</v>
      </c>
      <c r="AE30" s="138">
        <f t="shared" si="58"/>
        <v>0</v>
      </c>
      <c r="AF30" s="141"/>
      <c r="AG30" s="141"/>
      <c r="AH30" s="138">
        <f t="shared" si="59"/>
        <v>0</v>
      </c>
      <c r="AI30" s="141"/>
      <c r="AJ30" s="141"/>
      <c r="AK30" s="138">
        <f t="shared" si="60"/>
        <v>0</v>
      </c>
      <c r="AL30" s="185"/>
      <c r="AM30" s="141"/>
      <c r="AN30" s="138">
        <f t="shared" si="61"/>
        <v>0</v>
      </c>
      <c r="AO30" s="141">
        <f aca="true" t="shared" si="80" ref="AO30:AP32">AF30+AI30+AL30</f>
        <v>0</v>
      </c>
      <c r="AP30" s="141">
        <f t="shared" si="80"/>
        <v>0</v>
      </c>
      <c r="AQ30" s="138">
        <f t="shared" si="62"/>
        <v>0</v>
      </c>
      <c r="AR30" s="187">
        <f>5795.2+13836.9</f>
        <v>19632.1</v>
      </c>
      <c r="AS30" s="141"/>
      <c r="AT30" s="138">
        <f t="shared" si="63"/>
        <v>0</v>
      </c>
      <c r="AU30" s="141"/>
      <c r="AV30" s="141"/>
      <c r="AW30" s="138">
        <f t="shared" si="64"/>
        <v>0</v>
      </c>
      <c r="AX30" s="141"/>
      <c r="AY30" s="141"/>
      <c r="AZ30" s="138">
        <f t="shared" si="65"/>
        <v>0</v>
      </c>
      <c r="BA30" s="141">
        <f aca="true" t="shared" si="81" ref="BA30:BB32">AR30+AU30+AX30</f>
        <v>19632.1</v>
      </c>
      <c r="BB30" s="141">
        <f t="shared" si="81"/>
        <v>0</v>
      </c>
      <c r="BC30" s="138">
        <f t="shared" si="66"/>
        <v>0</v>
      </c>
      <c r="BD30" s="256"/>
    </row>
    <row r="31" spans="1:56" ht="32.25" customHeight="1">
      <c r="A31" s="249"/>
      <c r="B31" s="257"/>
      <c r="C31" s="257"/>
      <c r="D31" s="183" t="s">
        <v>43</v>
      </c>
      <c r="E31" s="141">
        <f t="shared" si="77"/>
        <v>0</v>
      </c>
      <c r="F31" s="141">
        <f t="shared" si="77"/>
        <v>0</v>
      </c>
      <c r="G31" s="138">
        <f t="shared" si="72"/>
        <v>0</v>
      </c>
      <c r="H31" s="141"/>
      <c r="I31" s="141"/>
      <c r="J31" s="138">
        <f t="shared" si="73"/>
        <v>0</v>
      </c>
      <c r="K31" s="141"/>
      <c r="L31" s="141"/>
      <c r="M31" s="138">
        <f t="shared" si="74"/>
        <v>0</v>
      </c>
      <c r="N31" s="141"/>
      <c r="O31" s="141"/>
      <c r="P31" s="138">
        <f t="shared" si="75"/>
        <v>0</v>
      </c>
      <c r="Q31" s="141">
        <f t="shared" si="78"/>
        <v>0</v>
      </c>
      <c r="R31" s="141">
        <f t="shared" si="78"/>
        <v>0</v>
      </c>
      <c r="S31" s="138">
        <f t="shared" si="76"/>
        <v>0</v>
      </c>
      <c r="T31" s="141"/>
      <c r="U31" s="141"/>
      <c r="V31" s="138">
        <f t="shared" si="55"/>
        <v>0</v>
      </c>
      <c r="W31" s="141"/>
      <c r="X31" s="141"/>
      <c r="Y31" s="138">
        <f t="shared" si="56"/>
        <v>0</v>
      </c>
      <c r="Z31" s="141"/>
      <c r="AA31" s="141"/>
      <c r="AB31" s="138">
        <f t="shared" si="57"/>
        <v>0</v>
      </c>
      <c r="AC31" s="141">
        <f t="shared" si="79"/>
        <v>0</v>
      </c>
      <c r="AD31" s="141">
        <f t="shared" si="79"/>
        <v>0</v>
      </c>
      <c r="AE31" s="138">
        <f t="shared" si="58"/>
        <v>0</v>
      </c>
      <c r="AF31" s="141"/>
      <c r="AG31" s="141"/>
      <c r="AH31" s="138">
        <f t="shared" si="59"/>
        <v>0</v>
      </c>
      <c r="AI31" s="141"/>
      <c r="AJ31" s="141"/>
      <c r="AK31" s="138">
        <f t="shared" si="60"/>
        <v>0</v>
      </c>
      <c r="AL31" s="185"/>
      <c r="AM31" s="141"/>
      <c r="AN31" s="138">
        <f t="shared" si="61"/>
        <v>0</v>
      </c>
      <c r="AO31" s="141">
        <f t="shared" si="80"/>
        <v>0</v>
      </c>
      <c r="AP31" s="141">
        <f t="shared" si="80"/>
        <v>0</v>
      </c>
      <c r="AQ31" s="138">
        <f t="shared" si="62"/>
        <v>0</v>
      </c>
      <c r="AR31" s="141"/>
      <c r="AS31" s="141"/>
      <c r="AT31" s="138">
        <f t="shared" si="63"/>
        <v>0</v>
      </c>
      <c r="AU31" s="141"/>
      <c r="AV31" s="141"/>
      <c r="AW31" s="138">
        <f t="shared" si="64"/>
        <v>0</v>
      </c>
      <c r="AX31" s="141"/>
      <c r="AY31" s="141"/>
      <c r="AZ31" s="138">
        <f t="shared" si="65"/>
        <v>0</v>
      </c>
      <c r="BA31" s="141">
        <f t="shared" si="81"/>
        <v>0</v>
      </c>
      <c r="BB31" s="141">
        <f t="shared" si="81"/>
        <v>0</v>
      </c>
      <c r="BC31" s="138">
        <f t="shared" si="66"/>
        <v>0</v>
      </c>
      <c r="BD31" s="256"/>
    </row>
    <row r="32" spans="1:56" ht="37.5" customHeight="1">
      <c r="A32" s="249"/>
      <c r="B32" s="257"/>
      <c r="C32" s="257"/>
      <c r="D32" s="182" t="s">
        <v>347</v>
      </c>
      <c r="E32" s="141">
        <f t="shared" si="77"/>
        <v>0</v>
      </c>
      <c r="F32" s="141">
        <f t="shared" si="77"/>
        <v>0</v>
      </c>
      <c r="G32" s="138">
        <f t="shared" si="72"/>
        <v>0</v>
      </c>
      <c r="H32" s="141"/>
      <c r="I32" s="141"/>
      <c r="J32" s="138">
        <f t="shared" si="73"/>
        <v>0</v>
      </c>
      <c r="K32" s="141"/>
      <c r="L32" s="141"/>
      <c r="M32" s="138">
        <f t="shared" si="74"/>
        <v>0</v>
      </c>
      <c r="N32" s="141"/>
      <c r="O32" s="141"/>
      <c r="P32" s="138">
        <f t="shared" si="75"/>
        <v>0</v>
      </c>
      <c r="Q32" s="141">
        <f t="shared" si="78"/>
        <v>0</v>
      </c>
      <c r="R32" s="141">
        <f t="shared" si="78"/>
        <v>0</v>
      </c>
      <c r="S32" s="138">
        <f t="shared" si="76"/>
        <v>0</v>
      </c>
      <c r="T32" s="141"/>
      <c r="U32" s="141"/>
      <c r="V32" s="138">
        <f t="shared" si="55"/>
        <v>0</v>
      </c>
      <c r="W32" s="141"/>
      <c r="X32" s="141"/>
      <c r="Y32" s="138">
        <f t="shared" si="56"/>
        <v>0</v>
      </c>
      <c r="Z32" s="141"/>
      <c r="AA32" s="141"/>
      <c r="AB32" s="138">
        <f t="shared" si="57"/>
        <v>0</v>
      </c>
      <c r="AC32" s="141">
        <f t="shared" si="79"/>
        <v>0</v>
      </c>
      <c r="AD32" s="141">
        <f t="shared" si="79"/>
        <v>0</v>
      </c>
      <c r="AE32" s="138">
        <f t="shared" si="58"/>
        <v>0</v>
      </c>
      <c r="AF32" s="141"/>
      <c r="AG32" s="141"/>
      <c r="AH32" s="138">
        <f t="shared" si="59"/>
        <v>0</v>
      </c>
      <c r="AI32" s="141"/>
      <c r="AJ32" s="141"/>
      <c r="AK32" s="138">
        <f t="shared" si="60"/>
        <v>0</v>
      </c>
      <c r="AL32" s="141"/>
      <c r="AM32" s="141"/>
      <c r="AN32" s="138">
        <f t="shared" si="61"/>
        <v>0</v>
      </c>
      <c r="AO32" s="141">
        <f t="shared" si="80"/>
        <v>0</v>
      </c>
      <c r="AP32" s="141">
        <f t="shared" si="80"/>
        <v>0</v>
      </c>
      <c r="AQ32" s="138">
        <f t="shared" si="62"/>
        <v>0</v>
      </c>
      <c r="AR32" s="141"/>
      <c r="AS32" s="141"/>
      <c r="AT32" s="138">
        <f t="shared" si="63"/>
        <v>0</v>
      </c>
      <c r="AU32" s="141"/>
      <c r="AV32" s="141"/>
      <c r="AW32" s="138">
        <f t="shared" si="64"/>
        <v>0</v>
      </c>
      <c r="AX32" s="141"/>
      <c r="AY32" s="141"/>
      <c r="AZ32" s="138">
        <f t="shared" si="65"/>
        <v>0</v>
      </c>
      <c r="BA32" s="141">
        <f t="shared" si="81"/>
        <v>0</v>
      </c>
      <c r="BB32" s="141">
        <f t="shared" si="81"/>
        <v>0</v>
      </c>
      <c r="BC32" s="138">
        <f t="shared" si="66"/>
        <v>0</v>
      </c>
      <c r="BD32" s="256"/>
    </row>
    <row r="33" spans="1:56" s="96" customFormat="1" ht="42.75" customHeight="1">
      <c r="A33" s="249" t="s">
        <v>315</v>
      </c>
      <c r="B33" s="257" t="s">
        <v>316</v>
      </c>
      <c r="C33" s="257" t="s">
        <v>271</v>
      </c>
      <c r="D33" s="124" t="s">
        <v>41</v>
      </c>
      <c r="E33" s="143">
        <f>SUM(E34:E36)</f>
        <v>40727.7</v>
      </c>
      <c r="F33" s="143">
        <f>SUM(F34:F36)</f>
        <v>0</v>
      </c>
      <c r="G33" s="188">
        <f t="shared" si="72"/>
        <v>0</v>
      </c>
      <c r="H33" s="143">
        <f>SUM(H34:H36)</f>
        <v>0</v>
      </c>
      <c r="I33" s="143">
        <f>SUM(I34:I36)</f>
        <v>0</v>
      </c>
      <c r="J33" s="188">
        <f t="shared" si="73"/>
        <v>0</v>
      </c>
      <c r="K33" s="143">
        <f>SUM(K34:K36)</f>
        <v>0</v>
      </c>
      <c r="L33" s="143">
        <f>SUM(L34:L36)</f>
        <v>0</v>
      </c>
      <c r="M33" s="188">
        <f t="shared" si="74"/>
        <v>0</v>
      </c>
      <c r="N33" s="143">
        <f>SUM(N34:N36)</f>
        <v>0</v>
      </c>
      <c r="O33" s="143">
        <f>SUM(O34:O36)</f>
        <v>0</v>
      </c>
      <c r="P33" s="188">
        <f t="shared" si="75"/>
        <v>0</v>
      </c>
      <c r="Q33" s="143">
        <f>SUM(Q34:Q36)</f>
        <v>0</v>
      </c>
      <c r="R33" s="143">
        <f>SUM(R34:R36)</f>
        <v>0</v>
      </c>
      <c r="S33" s="188">
        <f t="shared" si="76"/>
        <v>0</v>
      </c>
      <c r="T33" s="143">
        <f>SUM(T34:T36)</f>
        <v>0</v>
      </c>
      <c r="U33" s="143">
        <f>SUM(U34:U36)</f>
        <v>0</v>
      </c>
      <c r="V33" s="188">
        <f t="shared" si="55"/>
        <v>0</v>
      </c>
      <c r="W33" s="143">
        <f>SUM(W34:W36)</f>
        <v>0</v>
      </c>
      <c r="X33" s="143">
        <f>SUM(X34:X36)</f>
        <v>0</v>
      </c>
      <c r="Y33" s="188">
        <f t="shared" si="56"/>
        <v>0</v>
      </c>
      <c r="Z33" s="143">
        <f>SUM(Z34:Z36)</f>
        <v>0</v>
      </c>
      <c r="AA33" s="143">
        <f>SUM(AA34:AA36)</f>
        <v>0</v>
      </c>
      <c r="AB33" s="188">
        <f t="shared" si="57"/>
        <v>0</v>
      </c>
      <c r="AC33" s="143">
        <f>SUM(AC34:AC36)</f>
        <v>0</v>
      </c>
      <c r="AD33" s="143">
        <f>SUM(AD34:AD36)</f>
        <v>0</v>
      </c>
      <c r="AE33" s="188">
        <f t="shared" si="58"/>
        <v>0</v>
      </c>
      <c r="AF33" s="143">
        <f>SUM(AF34:AF36)</f>
        <v>0</v>
      </c>
      <c r="AG33" s="143">
        <f>SUM(AG34:AG36)</f>
        <v>0</v>
      </c>
      <c r="AH33" s="188">
        <f t="shared" si="59"/>
        <v>0</v>
      </c>
      <c r="AI33" s="143">
        <f>SUM(AI34:AI36)</f>
        <v>0</v>
      </c>
      <c r="AJ33" s="143">
        <f>SUM(AJ34:AJ36)</f>
        <v>0</v>
      </c>
      <c r="AK33" s="188">
        <f t="shared" si="60"/>
        <v>0</v>
      </c>
      <c r="AL33" s="143">
        <f>SUM(AL34:AL36)</f>
        <v>0</v>
      </c>
      <c r="AM33" s="143">
        <f>SUM(AM34:AM36)</f>
        <v>0</v>
      </c>
      <c r="AN33" s="188">
        <f t="shared" si="61"/>
        <v>0</v>
      </c>
      <c r="AO33" s="143">
        <f>SUM(AO34:AO36)</f>
        <v>0</v>
      </c>
      <c r="AP33" s="143">
        <f>SUM(AP34:AP36)</f>
        <v>0</v>
      </c>
      <c r="AQ33" s="188">
        <f t="shared" si="62"/>
        <v>0</v>
      </c>
      <c r="AR33" s="143">
        <f>SUM(AR34:AR36)</f>
        <v>40727.7</v>
      </c>
      <c r="AS33" s="143">
        <f>SUM(AS34:AS36)</f>
        <v>0</v>
      </c>
      <c r="AT33" s="188">
        <f t="shared" si="63"/>
        <v>0</v>
      </c>
      <c r="AU33" s="143">
        <f>SUM(AU34:AU36)</f>
        <v>0</v>
      </c>
      <c r="AV33" s="143">
        <f>SUM(AV34:AV36)</f>
        <v>0</v>
      </c>
      <c r="AW33" s="188">
        <f t="shared" si="64"/>
        <v>0</v>
      </c>
      <c r="AX33" s="143">
        <f>SUM(AX34:AX36)</f>
        <v>0</v>
      </c>
      <c r="AY33" s="143">
        <f>SUM(AY34:AY36)</f>
        <v>0</v>
      </c>
      <c r="AZ33" s="188">
        <f t="shared" si="65"/>
        <v>0</v>
      </c>
      <c r="BA33" s="143">
        <f>SUM(BA34:BA36)</f>
        <v>40727.7</v>
      </c>
      <c r="BB33" s="143">
        <f>SUM(BB34:BB36)</f>
        <v>0</v>
      </c>
      <c r="BC33" s="188">
        <f t="shared" si="66"/>
        <v>0</v>
      </c>
      <c r="BD33" s="256"/>
    </row>
    <row r="34" spans="1:56" ht="30" customHeight="1">
      <c r="A34" s="249"/>
      <c r="B34" s="257"/>
      <c r="C34" s="257"/>
      <c r="D34" s="183" t="s">
        <v>2</v>
      </c>
      <c r="E34" s="141">
        <f aca="true" t="shared" si="82" ref="E34:F36">H34+K34+N34+T34+W34+Z34+AF34+AI34+AL34+AR34+AU34+AX34</f>
        <v>40727.7</v>
      </c>
      <c r="F34" s="141">
        <f t="shared" si="82"/>
        <v>0</v>
      </c>
      <c r="G34" s="138">
        <f t="shared" si="72"/>
        <v>0</v>
      </c>
      <c r="H34" s="141"/>
      <c r="I34" s="141"/>
      <c r="J34" s="138">
        <f t="shared" si="73"/>
        <v>0</v>
      </c>
      <c r="K34" s="141"/>
      <c r="L34" s="141"/>
      <c r="M34" s="138">
        <f t="shared" si="74"/>
        <v>0</v>
      </c>
      <c r="N34" s="141"/>
      <c r="O34" s="141"/>
      <c r="P34" s="138">
        <f t="shared" si="75"/>
        <v>0</v>
      </c>
      <c r="Q34" s="141">
        <f aca="true" t="shared" si="83" ref="Q34:R36">H34+K34+N34</f>
        <v>0</v>
      </c>
      <c r="R34" s="141">
        <f t="shared" si="83"/>
        <v>0</v>
      </c>
      <c r="S34" s="138">
        <f t="shared" si="76"/>
        <v>0</v>
      </c>
      <c r="T34" s="141"/>
      <c r="U34" s="141"/>
      <c r="V34" s="138">
        <f t="shared" si="55"/>
        <v>0</v>
      </c>
      <c r="W34" s="141"/>
      <c r="X34" s="141"/>
      <c r="Y34" s="138">
        <f t="shared" si="56"/>
        <v>0</v>
      </c>
      <c r="Z34" s="141"/>
      <c r="AA34" s="141"/>
      <c r="AB34" s="138">
        <f t="shared" si="57"/>
        <v>0</v>
      </c>
      <c r="AC34" s="141">
        <f aca="true" t="shared" si="84" ref="AC34:AD36">T34+W34+Z34</f>
        <v>0</v>
      </c>
      <c r="AD34" s="141">
        <f t="shared" si="84"/>
        <v>0</v>
      </c>
      <c r="AE34" s="138">
        <f t="shared" si="58"/>
        <v>0</v>
      </c>
      <c r="AF34" s="141"/>
      <c r="AG34" s="141"/>
      <c r="AH34" s="138">
        <f t="shared" si="59"/>
        <v>0</v>
      </c>
      <c r="AI34" s="141"/>
      <c r="AJ34" s="141"/>
      <c r="AK34" s="138">
        <f t="shared" si="60"/>
        <v>0</v>
      </c>
      <c r="AL34" s="141"/>
      <c r="AM34" s="141"/>
      <c r="AN34" s="138">
        <f t="shared" si="61"/>
        <v>0</v>
      </c>
      <c r="AO34" s="141">
        <f aca="true" t="shared" si="85" ref="AO34:AP36">AF34+AI34+AL34</f>
        <v>0</v>
      </c>
      <c r="AP34" s="141">
        <f t="shared" si="85"/>
        <v>0</v>
      </c>
      <c r="AQ34" s="138">
        <f t="shared" si="62"/>
        <v>0</v>
      </c>
      <c r="AR34" s="186">
        <v>40727.7</v>
      </c>
      <c r="AS34" s="141"/>
      <c r="AT34" s="138">
        <f t="shared" si="63"/>
        <v>0</v>
      </c>
      <c r="AU34" s="141"/>
      <c r="AV34" s="141"/>
      <c r="AW34" s="138">
        <f t="shared" si="64"/>
        <v>0</v>
      </c>
      <c r="AX34" s="141"/>
      <c r="AY34" s="141"/>
      <c r="AZ34" s="138">
        <f t="shared" si="65"/>
        <v>0</v>
      </c>
      <c r="BA34" s="141">
        <f aca="true" t="shared" si="86" ref="BA34:BB36">AR34+AU34+AX34</f>
        <v>40727.7</v>
      </c>
      <c r="BB34" s="141">
        <f t="shared" si="86"/>
        <v>0</v>
      </c>
      <c r="BC34" s="138">
        <f t="shared" si="66"/>
        <v>0</v>
      </c>
      <c r="BD34" s="256"/>
    </row>
    <row r="35" spans="1:56" ht="30.75" customHeight="1">
      <c r="A35" s="249"/>
      <c r="B35" s="257"/>
      <c r="C35" s="257"/>
      <c r="D35" s="183" t="s">
        <v>43</v>
      </c>
      <c r="E35" s="141">
        <f t="shared" si="82"/>
        <v>0</v>
      </c>
      <c r="F35" s="141">
        <f t="shared" si="82"/>
        <v>0</v>
      </c>
      <c r="G35" s="138">
        <f t="shared" si="72"/>
        <v>0</v>
      </c>
      <c r="H35" s="141"/>
      <c r="I35" s="141"/>
      <c r="J35" s="138">
        <f t="shared" si="73"/>
        <v>0</v>
      </c>
      <c r="K35" s="141"/>
      <c r="L35" s="141"/>
      <c r="M35" s="138">
        <f t="shared" si="74"/>
        <v>0</v>
      </c>
      <c r="N35" s="141"/>
      <c r="O35" s="141"/>
      <c r="P35" s="138">
        <f t="shared" si="75"/>
        <v>0</v>
      </c>
      <c r="Q35" s="141">
        <f t="shared" si="83"/>
        <v>0</v>
      </c>
      <c r="R35" s="141">
        <f t="shared" si="83"/>
        <v>0</v>
      </c>
      <c r="S35" s="138">
        <f t="shared" si="76"/>
        <v>0</v>
      </c>
      <c r="T35" s="141"/>
      <c r="U35" s="141"/>
      <c r="V35" s="138">
        <f t="shared" si="55"/>
        <v>0</v>
      </c>
      <c r="W35" s="141"/>
      <c r="X35" s="141"/>
      <c r="Y35" s="138">
        <f t="shared" si="56"/>
        <v>0</v>
      </c>
      <c r="Z35" s="141"/>
      <c r="AA35" s="141"/>
      <c r="AB35" s="138">
        <f t="shared" si="57"/>
        <v>0</v>
      </c>
      <c r="AC35" s="141">
        <f t="shared" si="84"/>
        <v>0</v>
      </c>
      <c r="AD35" s="141">
        <f t="shared" si="84"/>
        <v>0</v>
      </c>
      <c r="AE35" s="138">
        <f t="shared" si="58"/>
        <v>0</v>
      </c>
      <c r="AF35" s="141"/>
      <c r="AG35" s="141"/>
      <c r="AH35" s="138">
        <f t="shared" si="59"/>
        <v>0</v>
      </c>
      <c r="AI35" s="141"/>
      <c r="AJ35" s="141"/>
      <c r="AK35" s="138">
        <f t="shared" si="60"/>
        <v>0</v>
      </c>
      <c r="AL35" s="141"/>
      <c r="AM35" s="141"/>
      <c r="AN35" s="138">
        <f t="shared" si="61"/>
        <v>0</v>
      </c>
      <c r="AO35" s="141">
        <f t="shared" si="85"/>
        <v>0</v>
      </c>
      <c r="AP35" s="141">
        <f t="shared" si="85"/>
        <v>0</v>
      </c>
      <c r="AQ35" s="138">
        <f t="shared" si="62"/>
        <v>0</v>
      </c>
      <c r="AR35" s="141"/>
      <c r="AS35" s="141"/>
      <c r="AT35" s="138">
        <f t="shared" si="63"/>
        <v>0</v>
      </c>
      <c r="AU35" s="141"/>
      <c r="AV35" s="141"/>
      <c r="AW35" s="138">
        <f t="shared" si="64"/>
        <v>0</v>
      </c>
      <c r="AX35" s="141"/>
      <c r="AY35" s="141"/>
      <c r="AZ35" s="138">
        <f t="shared" si="65"/>
        <v>0</v>
      </c>
      <c r="BA35" s="141">
        <f t="shared" si="86"/>
        <v>0</v>
      </c>
      <c r="BB35" s="141">
        <f t="shared" si="86"/>
        <v>0</v>
      </c>
      <c r="BC35" s="138">
        <f t="shared" si="66"/>
        <v>0</v>
      </c>
      <c r="BD35" s="256"/>
    </row>
    <row r="36" spans="1:56" ht="34.5" customHeight="1">
      <c r="A36" s="249"/>
      <c r="B36" s="257"/>
      <c r="C36" s="257"/>
      <c r="D36" s="182" t="s">
        <v>347</v>
      </c>
      <c r="E36" s="141">
        <f t="shared" si="82"/>
        <v>0</v>
      </c>
      <c r="F36" s="141">
        <f t="shared" si="82"/>
        <v>0</v>
      </c>
      <c r="G36" s="138">
        <f t="shared" si="72"/>
        <v>0</v>
      </c>
      <c r="H36" s="141"/>
      <c r="I36" s="141"/>
      <c r="J36" s="138">
        <f t="shared" si="73"/>
        <v>0</v>
      </c>
      <c r="K36" s="141"/>
      <c r="L36" s="141"/>
      <c r="M36" s="138">
        <f t="shared" si="74"/>
        <v>0</v>
      </c>
      <c r="N36" s="141"/>
      <c r="O36" s="141"/>
      <c r="P36" s="138">
        <f t="shared" si="75"/>
        <v>0</v>
      </c>
      <c r="Q36" s="141">
        <f t="shared" si="83"/>
        <v>0</v>
      </c>
      <c r="R36" s="141">
        <f t="shared" si="83"/>
        <v>0</v>
      </c>
      <c r="S36" s="138">
        <f t="shared" si="76"/>
        <v>0</v>
      </c>
      <c r="T36" s="141"/>
      <c r="U36" s="141"/>
      <c r="V36" s="138">
        <f t="shared" si="55"/>
        <v>0</v>
      </c>
      <c r="W36" s="141"/>
      <c r="X36" s="141"/>
      <c r="Y36" s="138">
        <f t="shared" si="56"/>
        <v>0</v>
      </c>
      <c r="Z36" s="141"/>
      <c r="AA36" s="141"/>
      <c r="AB36" s="138">
        <f t="shared" si="57"/>
        <v>0</v>
      </c>
      <c r="AC36" s="141">
        <f t="shared" si="84"/>
        <v>0</v>
      </c>
      <c r="AD36" s="141">
        <f t="shared" si="84"/>
        <v>0</v>
      </c>
      <c r="AE36" s="138">
        <f t="shared" si="58"/>
        <v>0</v>
      </c>
      <c r="AF36" s="141"/>
      <c r="AG36" s="141"/>
      <c r="AH36" s="138">
        <f t="shared" si="59"/>
        <v>0</v>
      </c>
      <c r="AI36" s="141"/>
      <c r="AJ36" s="141"/>
      <c r="AK36" s="138">
        <f t="shared" si="60"/>
        <v>0</v>
      </c>
      <c r="AL36" s="141"/>
      <c r="AM36" s="141"/>
      <c r="AN36" s="138">
        <f t="shared" si="61"/>
        <v>0</v>
      </c>
      <c r="AO36" s="141">
        <f t="shared" si="85"/>
        <v>0</v>
      </c>
      <c r="AP36" s="141">
        <f t="shared" si="85"/>
        <v>0</v>
      </c>
      <c r="AQ36" s="138">
        <f t="shared" si="62"/>
        <v>0</v>
      </c>
      <c r="AR36" s="141"/>
      <c r="AS36" s="141"/>
      <c r="AT36" s="138">
        <f t="shared" si="63"/>
        <v>0</v>
      </c>
      <c r="AU36" s="141"/>
      <c r="AV36" s="141"/>
      <c r="AW36" s="138">
        <f t="shared" si="64"/>
        <v>0</v>
      </c>
      <c r="AX36" s="141"/>
      <c r="AY36" s="141"/>
      <c r="AZ36" s="138">
        <f t="shared" si="65"/>
        <v>0</v>
      </c>
      <c r="BA36" s="141">
        <f t="shared" si="86"/>
        <v>0</v>
      </c>
      <c r="BB36" s="141">
        <f t="shared" si="86"/>
        <v>0</v>
      </c>
      <c r="BC36" s="138">
        <f t="shared" si="66"/>
        <v>0</v>
      </c>
      <c r="BD36" s="256"/>
    </row>
    <row r="37" spans="1:56" ht="36.75" customHeight="1">
      <c r="A37" s="249" t="s">
        <v>317</v>
      </c>
      <c r="B37" s="257" t="s">
        <v>318</v>
      </c>
      <c r="C37" s="257" t="s">
        <v>271</v>
      </c>
      <c r="D37" s="124" t="s">
        <v>41</v>
      </c>
      <c r="E37" s="143">
        <f>SUM(E38:E40)</f>
        <v>7812.8</v>
      </c>
      <c r="F37" s="143">
        <f>SUM(F38:F40)</f>
        <v>0</v>
      </c>
      <c r="G37" s="138">
        <f aca="true" t="shared" si="87" ref="G37:G68">IF(E37=0,0,F37*100/E37)</f>
        <v>0</v>
      </c>
      <c r="H37" s="143">
        <f>SUM(H38:H40)</f>
        <v>0</v>
      </c>
      <c r="I37" s="143">
        <f>SUM(I38:I40)</f>
        <v>0</v>
      </c>
      <c r="J37" s="138">
        <f aca="true" t="shared" si="88" ref="J37:J68">IF(H37=0,0,I37*100/H37)</f>
        <v>0</v>
      </c>
      <c r="K37" s="143">
        <f>SUM(K38:K40)</f>
        <v>0</v>
      </c>
      <c r="L37" s="143">
        <f>SUM(L38:L40)</f>
        <v>0</v>
      </c>
      <c r="M37" s="138">
        <f aca="true" t="shared" si="89" ref="M37:M68">IF(K37=0,0,L37*100/K37)</f>
        <v>0</v>
      </c>
      <c r="N37" s="143">
        <f>SUM(N38:N40)</f>
        <v>0</v>
      </c>
      <c r="O37" s="143">
        <f>SUM(O38:O40)</f>
        <v>0</v>
      </c>
      <c r="P37" s="138">
        <f aca="true" t="shared" si="90" ref="P37:P68">IF(N37=0,0,O37*100/N37)</f>
        <v>0</v>
      </c>
      <c r="Q37" s="143">
        <f>SUM(Q38:Q40)</f>
        <v>0</v>
      </c>
      <c r="R37" s="143">
        <f>SUM(R38:R40)</f>
        <v>0</v>
      </c>
      <c r="S37" s="138">
        <f aca="true" t="shared" si="91" ref="S37:S68">IF(Q37=0,0,R37*100/Q37)</f>
        <v>0</v>
      </c>
      <c r="T37" s="143">
        <f>SUM(T38:T40)</f>
        <v>0</v>
      </c>
      <c r="U37" s="143">
        <f>SUM(U38:U40)</f>
        <v>0</v>
      </c>
      <c r="V37" s="138">
        <f aca="true" t="shared" si="92" ref="V37:V68">IF(T37=0,0,U37*100/T37)</f>
        <v>0</v>
      </c>
      <c r="W37" s="143">
        <f>SUM(W38:W40)</f>
        <v>0</v>
      </c>
      <c r="X37" s="143">
        <f>SUM(X38:X40)</f>
        <v>0</v>
      </c>
      <c r="Y37" s="138">
        <f aca="true" t="shared" si="93" ref="Y37:Y68">IF(W37=0,0,X37*100/W37)</f>
        <v>0</v>
      </c>
      <c r="Z37" s="143">
        <f>SUM(Z38:Z40)</f>
        <v>0</v>
      </c>
      <c r="AA37" s="143">
        <f>SUM(AA38:AA40)</f>
        <v>0</v>
      </c>
      <c r="AB37" s="138">
        <f aca="true" t="shared" si="94" ref="AB37:AB68">IF(Z37=0,0,AA37*100/Z37)</f>
        <v>0</v>
      </c>
      <c r="AC37" s="143">
        <f>SUM(AC38:AC40)</f>
        <v>0</v>
      </c>
      <c r="AD37" s="143">
        <f>SUM(AD38:AD40)</f>
        <v>0</v>
      </c>
      <c r="AE37" s="138">
        <f aca="true" t="shared" si="95" ref="AE37:AE68">IF(AC37=0,0,AD37*100/AC37)</f>
        <v>0</v>
      </c>
      <c r="AF37" s="143">
        <f>SUM(AF38:AF40)</f>
        <v>0</v>
      </c>
      <c r="AG37" s="143">
        <f>SUM(AG38:AG40)</f>
        <v>0</v>
      </c>
      <c r="AH37" s="138">
        <f aca="true" t="shared" si="96" ref="AH37:AH68">IF(AF37=0,0,AG37*100/AF37)</f>
        <v>0</v>
      </c>
      <c r="AI37" s="143">
        <f>SUM(AI38:AI40)</f>
        <v>0</v>
      </c>
      <c r="AJ37" s="143">
        <f>SUM(AJ38:AJ40)</f>
        <v>0</v>
      </c>
      <c r="AK37" s="138">
        <f aca="true" t="shared" si="97" ref="AK37:AK68">IF(AI37=0,0,AJ37*100/AI37)</f>
        <v>0</v>
      </c>
      <c r="AL37" s="143">
        <f>SUM(AL38:AL40)</f>
        <v>0</v>
      </c>
      <c r="AM37" s="143">
        <f>SUM(AM38:AM40)</f>
        <v>0</v>
      </c>
      <c r="AN37" s="138">
        <f aca="true" t="shared" si="98" ref="AN37:AN68">IF(AL37=0,0,AM37*100/AL37)</f>
        <v>0</v>
      </c>
      <c r="AO37" s="143">
        <f>SUM(AO38:AO40)</f>
        <v>0</v>
      </c>
      <c r="AP37" s="143">
        <f>SUM(AP38:AP40)</f>
        <v>0</v>
      </c>
      <c r="AQ37" s="138">
        <f aca="true" t="shared" si="99" ref="AQ37:AQ68">IF(AO37=0,0,AP37*100/AO37)</f>
        <v>0</v>
      </c>
      <c r="AR37" s="143">
        <f>SUM(AR38:AR40)</f>
        <v>7812.8</v>
      </c>
      <c r="AS37" s="143">
        <f>SUM(AS38:AS40)</f>
        <v>0</v>
      </c>
      <c r="AT37" s="138">
        <f aca="true" t="shared" si="100" ref="AT37:AT68">IF(AR37=0,0,AS37*100/AR37)</f>
        <v>0</v>
      </c>
      <c r="AU37" s="143">
        <f>SUM(AU38:AU40)</f>
        <v>0</v>
      </c>
      <c r="AV37" s="143">
        <f>SUM(AV38:AV40)</f>
        <v>0</v>
      </c>
      <c r="AW37" s="138">
        <f aca="true" t="shared" si="101" ref="AW37:AW68">IF(AU37=0,0,AV37*100/AU37)</f>
        <v>0</v>
      </c>
      <c r="AX37" s="143">
        <f>SUM(AX38:AX40)</f>
        <v>0</v>
      </c>
      <c r="AY37" s="143">
        <f>SUM(AY38:AY40)</f>
        <v>0</v>
      </c>
      <c r="AZ37" s="138">
        <f aca="true" t="shared" si="102" ref="AZ37:AZ68">IF(AX37=0,0,AY37*100/AX37)</f>
        <v>0</v>
      </c>
      <c r="BA37" s="143">
        <f>SUM(BA38:BA40)</f>
        <v>7812.8</v>
      </c>
      <c r="BB37" s="143">
        <f>SUM(BB38:BB40)</f>
        <v>0</v>
      </c>
      <c r="BC37" s="138">
        <f aca="true" t="shared" si="103" ref="BC37:BC68">IF(BA37=0,0,BB37*100/BA37)</f>
        <v>0</v>
      </c>
      <c r="BD37" s="256"/>
    </row>
    <row r="38" spans="1:56" ht="30.75" customHeight="1">
      <c r="A38" s="249"/>
      <c r="B38" s="257"/>
      <c r="C38" s="257"/>
      <c r="D38" s="183" t="s">
        <v>2</v>
      </c>
      <c r="E38" s="141">
        <f aca="true" t="shared" si="104" ref="E38:F40">H38+K38+N38+T38+W38+Z38+AF38+AI38+AL38+AR38+AU38+AX38</f>
        <v>7812.8</v>
      </c>
      <c r="F38" s="141">
        <f t="shared" si="104"/>
        <v>0</v>
      </c>
      <c r="G38" s="138">
        <f t="shared" si="87"/>
        <v>0</v>
      </c>
      <c r="H38" s="141"/>
      <c r="I38" s="141"/>
      <c r="J38" s="138">
        <f t="shared" si="88"/>
        <v>0</v>
      </c>
      <c r="K38" s="141"/>
      <c r="L38" s="141"/>
      <c r="M38" s="138">
        <f t="shared" si="89"/>
        <v>0</v>
      </c>
      <c r="N38" s="141"/>
      <c r="O38" s="141"/>
      <c r="P38" s="138">
        <f t="shared" si="90"/>
        <v>0</v>
      </c>
      <c r="Q38" s="141">
        <f aca="true" t="shared" si="105" ref="Q38:R40">H38+K38+N38</f>
        <v>0</v>
      </c>
      <c r="R38" s="141">
        <f t="shared" si="105"/>
        <v>0</v>
      </c>
      <c r="S38" s="138">
        <f t="shared" si="91"/>
        <v>0</v>
      </c>
      <c r="T38" s="141"/>
      <c r="U38" s="141"/>
      <c r="V38" s="138">
        <f t="shared" si="92"/>
        <v>0</v>
      </c>
      <c r="W38" s="141"/>
      <c r="X38" s="141"/>
      <c r="Y38" s="138">
        <f t="shared" si="93"/>
        <v>0</v>
      </c>
      <c r="Z38" s="141"/>
      <c r="AA38" s="141"/>
      <c r="AB38" s="138">
        <f t="shared" si="94"/>
        <v>0</v>
      </c>
      <c r="AC38" s="141">
        <f aca="true" t="shared" si="106" ref="AC38:AD40">T38+W38+Z38</f>
        <v>0</v>
      </c>
      <c r="AD38" s="141">
        <f t="shared" si="106"/>
        <v>0</v>
      </c>
      <c r="AE38" s="138">
        <f t="shared" si="95"/>
        <v>0</v>
      </c>
      <c r="AF38" s="141"/>
      <c r="AG38" s="141"/>
      <c r="AH38" s="138">
        <f t="shared" si="96"/>
        <v>0</v>
      </c>
      <c r="AI38" s="141"/>
      <c r="AJ38" s="141"/>
      <c r="AK38" s="138">
        <f t="shared" si="97"/>
        <v>0</v>
      </c>
      <c r="AL38" s="141"/>
      <c r="AM38" s="141"/>
      <c r="AN38" s="138">
        <f t="shared" si="98"/>
        <v>0</v>
      </c>
      <c r="AO38" s="141">
        <f aca="true" t="shared" si="107" ref="AO38:AP40">AF38+AI38+AL38</f>
        <v>0</v>
      </c>
      <c r="AP38" s="141">
        <f t="shared" si="107"/>
        <v>0</v>
      </c>
      <c r="AQ38" s="138">
        <f t="shared" si="99"/>
        <v>0</v>
      </c>
      <c r="AR38" s="141">
        <v>7812.8</v>
      </c>
      <c r="AS38" s="141"/>
      <c r="AT38" s="138">
        <f t="shared" si="100"/>
        <v>0</v>
      </c>
      <c r="AU38" s="141"/>
      <c r="AV38" s="141"/>
      <c r="AW38" s="138">
        <f t="shared" si="101"/>
        <v>0</v>
      </c>
      <c r="AX38" s="141"/>
      <c r="AY38" s="141"/>
      <c r="AZ38" s="138">
        <f t="shared" si="102"/>
        <v>0</v>
      </c>
      <c r="BA38" s="141">
        <f aca="true" t="shared" si="108" ref="BA38:BB40">AR38+AU38+AX38</f>
        <v>7812.8</v>
      </c>
      <c r="BB38" s="141">
        <f t="shared" si="108"/>
        <v>0</v>
      </c>
      <c r="BC38" s="138">
        <f t="shared" si="103"/>
        <v>0</v>
      </c>
      <c r="BD38" s="256"/>
    </row>
    <row r="39" spans="1:56" ht="30.75" customHeight="1">
      <c r="A39" s="249"/>
      <c r="B39" s="257"/>
      <c r="C39" s="257"/>
      <c r="D39" s="183" t="s">
        <v>43</v>
      </c>
      <c r="E39" s="141">
        <f t="shared" si="104"/>
        <v>0</v>
      </c>
      <c r="F39" s="141">
        <f t="shared" si="104"/>
        <v>0</v>
      </c>
      <c r="G39" s="138">
        <f t="shared" si="87"/>
        <v>0</v>
      </c>
      <c r="H39" s="141"/>
      <c r="I39" s="141"/>
      <c r="J39" s="138">
        <f t="shared" si="88"/>
        <v>0</v>
      </c>
      <c r="K39" s="141"/>
      <c r="L39" s="141"/>
      <c r="M39" s="138">
        <f t="shared" si="89"/>
        <v>0</v>
      </c>
      <c r="N39" s="141"/>
      <c r="O39" s="141"/>
      <c r="P39" s="138">
        <f t="shared" si="90"/>
        <v>0</v>
      </c>
      <c r="Q39" s="141">
        <f t="shared" si="105"/>
        <v>0</v>
      </c>
      <c r="R39" s="141">
        <f t="shared" si="105"/>
        <v>0</v>
      </c>
      <c r="S39" s="138">
        <f t="shared" si="91"/>
        <v>0</v>
      </c>
      <c r="T39" s="141"/>
      <c r="U39" s="141"/>
      <c r="V39" s="138">
        <f t="shared" si="92"/>
        <v>0</v>
      </c>
      <c r="W39" s="141"/>
      <c r="X39" s="141"/>
      <c r="Y39" s="138">
        <f t="shared" si="93"/>
        <v>0</v>
      </c>
      <c r="Z39" s="141"/>
      <c r="AA39" s="141"/>
      <c r="AB39" s="138">
        <f t="shared" si="94"/>
        <v>0</v>
      </c>
      <c r="AC39" s="141">
        <f t="shared" si="106"/>
        <v>0</v>
      </c>
      <c r="AD39" s="141">
        <f t="shared" si="106"/>
        <v>0</v>
      </c>
      <c r="AE39" s="138">
        <f t="shared" si="95"/>
        <v>0</v>
      </c>
      <c r="AF39" s="141"/>
      <c r="AG39" s="141"/>
      <c r="AH39" s="138">
        <f t="shared" si="96"/>
        <v>0</v>
      </c>
      <c r="AI39" s="141"/>
      <c r="AJ39" s="141"/>
      <c r="AK39" s="138">
        <f t="shared" si="97"/>
        <v>0</v>
      </c>
      <c r="AL39" s="141"/>
      <c r="AM39" s="141"/>
      <c r="AN39" s="138">
        <f t="shared" si="98"/>
        <v>0</v>
      </c>
      <c r="AO39" s="141">
        <f t="shared" si="107"/>
        <v>0</v>
      </c>
      <c r="AP39" s="141">
        <f t="shared" si="107"/>
        <v>0</v>
      </c>
      <c r="AQ39" s="138">
        <f t="shared" si="99"/>
        <v>0</v>
      </c>
      <c r="AR39" s="141"/>
      <c r="AS39" s="141"/>
      <c r="AT39" s="138">
        <f t="shared" si="100"/>
        <v>0</v>
      </c>
      <c r="AU39" s="141"/>
      <c r="AV39" s="141"/>
      <c r="AW39" s="138">
        <f t="shared" si="101"/>
        <v>0</v>
      </c>
      <c r="AX39" s="141"/>
      <c r="AY39" s="141"/>
      <c r="AZ39" s="138">
        <f t="shared" si="102"/>
        <v>0</v>
      </c>
      <c r="BA39" s="141">
        <f t="shared" si="108"/>
        <v>0</v>
      </c>
      <c r="BB39" s="141">
        <f t="shared" si="108"/>
        <v>0</v>
      </c>
      <c r="BC39" s="138">
        <f t="shared" si="103"/>
        <v>0</v>
      </c>
      <c r="BD39" s="256"/>
    </row>
    <row r="40" spans="1:56" ht="33" customHeight="1">
      <c r="A40" s="249"/>
      <c r="B40" s="257"/>
      <c r="C40" s="257"/>
      <c r="D40" s="182" t="s">
        <v>347</v>
      </c>
      <c r="E40" s="141">
        <f t="shared" si="104"/>
        <v>0</v>
      </c>
      <c r="F40" s="141">
        <f t="shared" si="104"/>
        <v>0</v>
      </c>
      <c r="G40" s="138">
        <f t="shared" si="87"/>
        <v>0</v>
      </c>
      <c r="H40" s="141"/>
      <c r="I40" s="141"/>
      <c r="J40" s="138">
        <f t="shared" si="88"/>
        <v>0</v>
      </c>
      <c r="K40" s="141"/>
      <c r="L40" s="141"/>
      <c r="M40" s="138">
        <f t="shared" si="89"/>
        <v>0</v>
      </c>
      <c r="N40" s="141"/>
      <c r="O40" s="141"/>
      <c r="P40" s="138">
        <f t="shared" si="90"/>
        <v>0</v>
      </c>
      <c r="Q40" s="141">
        <f t="shared" si="105"/>
        <v>0</v>
      </c>
      <c r="R40" s="141">
        <f t="shared" si="105"/>
        <v>0</v>
      </c>
      <c r="S40" s="138">
        <f t="shared" si="91"/>
        <v>0</v>
      </c>
      <c r="T40" s="141"/>
      <c r="U40" s="141"/>
      <c r="V40" s="138">
        <f t="shared" si="92"/>
        <v>0</v>
      </c>
      <c r="W40" s="141"/>
      <c r="X40" s="141"/>
      <c r="Y40" s="138">
        <f t="shared" si="93"/>
        <v>0</v>
      </c>
      <c r="Z40" s="141"/>
      <c r="AA40" s="141"/>
      <c r="AB40" s="138">
        <f t="shared" si="94"/>
        <v>0</v>
      </c>
      <c r="AC40" s="141">
        <f t="shared" si="106"/>
        <v>0</v>
      </c>
      <c r="AD40" s="141">
        <f t="shared" si="106"/>
        <v>0</v>
      </c>
      <c r="AE40" s="138">
        <f t="shared" si="95"/>
        <v>0</v>
      </c>
      <c r="AF40" s="141"/>
      <c r="AG40" s="141"/>
      <c r="AH40" s="138">
        <f t="shared" si="96"/>
        <v>0</v>
      </c>
      <c r="AI40" s="141"/>
      <c r="AJ40" s="141"/>
      <c r="AK40" s="138">
        <f t="shared" si="97"/>
        <v>0</v>
      </c>
      <c r="AL40" s="141"/>
      <c r="AM40" s="141"/>
      <c r="AN40" s="138">
        <f t="shared" si="98"/>
        <v>0</v>
      </c>
      <c r="AO40" s="141">
        <f t="shared" si="107"/>
        <v>0</v>
      </c>
      <c r="AP40" s="141">
        <f t="shared" si="107"/>
        <v>0</v>
      </c>
      <c r="AQ40" s="138">
        <f t="shared" si="99"/>
        <v>0</v>
      </c>
      <c r="AR40" s="141"/>
      <c r="AS40" s="141"/>
      <c r="AT40" s="138">
        <f t="shared" si="100"/>
        <v>0</v>
      </c>
      <c r="AU40" s="141"/>
      <c r="AV40" s="141"/>
      <c r="AW40" s="138">
        <f t="shared" si="101"/>
        <v>0</v>
      </c>
      <c r="AX40" s="141"/>
      <c r="AY40" s="141"/>
      <c r="AZ40" s="138">
        <f t="shared" si="102"/>
        <v>0</v>
      </c>
      <c r="BA40" s="141">
        <f t="shared" si="108"/>
        <v>0</v>
      </c>
      <c r="BB40" s="141">
        <f t="shared" si="108"/>
        <v>0</v>
      </c>
      <c r="BC40" s="138">
        <f t="shared" si="103"/>
        <v>0</v>
      </c>
      <c r="BD40" s="256"/>
    </row>
    <row r="41" spans="1:56" s="96" customFormat="1" ht="27" customHeight="1">
      <c r="A41" s="249" t="s">
        <v>319</v>
      </c>
      <c r="B41" s="257" t="s">
        <v>320</v>
      </c>
      <c r="C41" s="257" t="s">
        <v>271</v>
      </c>
      <c r="D41" s="124" t="s">
        <v>41</v>
      </c>
      <c r="E41" s="143">
        <f>SUM(E42:E44)</f>
        <v>1181.9</v>
      </c>
      <c r="F41" s="143">
        <f>SUM(F42:F44)</f>
        <v>0</v>
      </c>
      <c r="G41" s="188">
        <f t="shared" si="87"/>
        <v>0</v>
      </c>
      <c r="H41" s="143">
        <f>SUM(H42:H44)</f>
        <v>0</v>
      </c>
      <c r="I41" s="143">
        <f>SUM(I42:I44)</f>
        <v>0</v>
      </c>
      <c r="J41" s="188">
        <f t="shared" si="88"/>
        <v>0</v>
      </c>
      <c r="K41" s="143">
        <f>SUM(K42:K44)</f>
        <v>0</v>
      </c>
      <c r="L41" s="143">
        <f>SUM(L42:L44)</f>
        <v>0</v>
      </c>
      <c r="M41" s="188">
        <f t="shared" si="89"/>
        <v>0</v>
      </c>
      <c r="N41" s="143">
        <f>SUM(N42:N44)</f>
        <v>0</v>
      </c>
      <c r="O41" s="143">
        <f>SUM(O42:O44)</f>
        <v>0</v>
      </c>
      <c r="P41" s="188">
        <f t="shared" si="90"/>
        <v>0</v>
      </c>
      <c r="Q41" s="143">
        <f>SUM(Q42:Q44)</f>
        <v>0</v>
      </c>
      <c r="R41" s="143">
        <f>SUM(R42:R44)</f>
        <v>0</v>
      </c>
      <c r="S41" s="188">
        <f t="shared" si="91"/>
        <v>0</v>
      </c>
      <c r="T41" s="143">
        <f>SUM(T42:T44)</f>
        <v>0</v>
      </c>
      <c r="U41" s="143">
        <f>SUM(U42:U44)</f>
        <v>0</v>
      </c>
      <c r="V41" s="188">
        <f t="shared" si="92"/>
        <v>0</v>
      </c>
      <c r="W41" s="143">
        <f>SUM(W42:W44)</f>
        <v>0</v>
      </c>
      <c r="X41" s="143">
        <f>SUM(X42:X44)</f>
        <v>0</v>
      </c>
      <c r="Y41" s="188">
        <f t="shared" si="93"/>
        <v>0</v>
      </c>
      <c r="Z41" s="143">
        <f>SUM(Z42:Z44)</f>
        <v>0</v>
      </c>
      <c r="AA41" s="143">
        <f>SUM(AA42:AA44)</f>
        <v>0</v>
      </c>
      <c r="AB41" s="188">
        <f t="shared" si="94"/>
        <v>0</v>
      </c>
      <c r="AC41" s="143">
        <f>SUM(AC42:AC44)</f>
        <v>0</v>
      </c>
      <c r="AD41" s="143">
        <f>SUM(AD42:AD44)</f>
        <v>0</v>
      </c>
      <c r="AE41" s="188">
        <f t="shared" si="95"/>
        <v>0</v>
      </c>
      <c r="AF41" s="143">
        <f>SUM(AF42:AF44)</f>
        <v>0</v>
      </c>
      <c r="AG41" s="143">
        <f>SUM(AG42:AG44)</f>
        <v>0</v>
      </c>
      <c r="AH41" s="188">
        <f t="shared" si="96"/>
        <v>0</v>
      </c>
      <c r="AI41" s="143">
        <f>SUM(AI42:AI44)</f>
        <v>0</v>
      </c>
      <c r="AJ41" s="143">
        <f>SUM(AJ42:AJ44)</f>
        <v>0</v>
      </c>
      <c r="AK41" s="188">
        <f t="shared" si="97"/>
        <v>0</v>
      </c>
      <c r="AL41" s="143">
        <f>SUM(AL42:AL44)</f>
        <v>0</v>
      </c>
      <c r="AM41" s="143">
        <f>SUM(AM42:AM44)</f>
        <v>0</v>
      </c>
      <c r="AN41" s="188">
        <f t="shared" si="98"/>
        <v>0</v>
      </c>
      <c r="AO41" s="143">
        <f>SUM(AO42:AO44)</f>
        <v>0</v>
      </c>
      <c r="AP41" s="143">
        <f>SUM(AP42:AP44)</f>
        <v>0</v>
      </c>
      <c r="AQ41" s="188">
        <f t="shared" si="99"/>
        <v>0</v>
      </c>
      <c r="AR41" s="143">
        <f>SUM(AR42:AR44)</f>
        <v>1181.9</v>
      </c>
      <c r="AS41" s="143">
        <f>SUM(AS42:AS44)</f>
        <v>0</v>
      </c>
      <c r="AT41" s="188">
        <f t="shared" si="100"/>
        <v>0</v>
      </c>
      <c r="AU41" s="143">
        <f>SUM(AU42:AU44)</f>
        <v>0</v>
      </c>
      <c r="AV41" s="143">
        <f>SUM(AV42:AV44)</f>
        <v>0</v>
      </c>
      <c r="AW41" s="188">
        <f t="shared" si="101"/>
        <v>0</v>
      </c>
      <c r="AX41" s="143">
        <f>SUM(AX42:AX44)</f>
        <v>0</v>
      </c>
      <c r="AY41" s="143">
        <f>SUM(AY42:AY44)</f>
        <v>0</v>
      </c>
      <c r="AZ41" s="188">
        <f t="shared" si="102"/>
        <v>0</v>
      </c>
      <c r="BA41" s="143">
        <f>SUM(BA42:BA44)</f>
        <v>1181.9</v>
      </c>
      <c r="BB41" s="143">
        <f>SUM(BB42:BB44)</f>
        <v>0</v>
      </c>
      <c r="BC41" s="188">
        <f t="shared" si="103"/>
        <v>0</v>
      </c>
      <c r="BD41" s="256"/>
    </row>
    <row r="42" spans="1:56" ht="42.75" customHeight="1">
      <c r="A42" s="249"/>
      <c r="B42" s="257"/>
      <c r="C42" s="257"/>
      <c r="D42" s="183" t="s">
        <v>2</v>
      </c>
      <c r="E42" s="141">
        <f aca="true" t="shared" si="109" ref="E42:F44">H42+K42+N42+T42+W42+Z42+AF42+AI42+AL42+AR42+AU42+AX42</f>
        <v>1181.9</v>
      </c>
      <c r="F42" s="141">
        <f t="shared" si="109"/>
        <v>0</v>
      </c>
      <c r="G42" s="138">
        <f t="shared" si="87"/>
        <v>0</v>
      </c>
      <c r="H42" s="141"/>
      <c r="I42" s="141"/>
      <c r="J42" s="138">
        <f t="shared" si="88"/>
        <v>0</v>
      </c>
      <c r="K42" s="141"/>
      <c r="L42" s="141"/>
      <c r="M42" s="138">
        <f t="shared" si="89"/>
        <v>0</v>
      </c>
      <c r="N42" s="141"/>
      <c r="O42" s="141"/>
      <c r="P42" s="138">
        <f t="shared" si="90"/>
        <v>0</v>
      </c>
      <c r="Q42" s="141">
        <f aca="true" t="shared" si="110" ref="Q42:R44">H42+K42+N42</f>
        <v>0</v>
      </c>
      <c r="R42" s="141">
        <f t="shared" si="110"/>
        <v>0</v>
      </c>
      <c r="S42" s="138">
        <f t="shared" si="91"/>
        <v>0</v>
      </c>
      <c r="T42" s="141"/>
      <c r="U42" s="141"/>
      <c r="V42" s="138">
        <f t="shared" si="92"/>
        <v>0</v>
      </c>
      <c r="W42" s="141"/>
      <c r="X42" s="141"/>
      <c r="Y42" s="138">
        <f t="shared" si="93"/>
        <v>0</v>
      </c>
      <c r="Z42" s="141"/>
      <c r="AA42" s="141"/>
      <c r="AB42" s="138">
        <f t="shared" si="94"/>
        <v>0</v>
      </c>
      <c r="AC42" s="141">
        <f aca="true" t="shared" si="111" ref="AC42:AD44">T42+W42+Z42</f>
        <v>0</v>
      </c>
      <c r="AD42" s="141">
        <f t="shared" si="111"/>
        <v>0</v>
      </c>
      <c r="AE42" s="138">
        <f t="shared" si="95"/>
        <v>0</v>
      </c>
      <c r="AF42" s="141"/>
      <c r="AG42" s="141"/>
      <c r="AH42" s="138">
        <f t="shared" si="96"/>
        <v>0</v>
      </c>
      <c r="AI42" s="141"/>
      <c r="AJ42" s="141"/>
      <c r="AK42" s="138">
        <f t="shared" si="97"/>
        <v>0</v>
      </c>
      <c r="AL42" s="141"/>
      <c r="AM42" s="141"/>
      <c r="AN42" s="138">
        <f t="shared" si="98"/>
        <v>0</v>
      </c>
      <c r="AO42" s="141">
        <f aca="true" t="shared" si="112" ref="AO42:AP44">AF42+AI42+AL42</f>
        <v>0</v>
      </c>
      <c r="AP42" s="141">
        <f t="shared" si="112"/>
        <v>0</v>
      </c>
      <c r="AQ42" s="138">
        <f t="shared" si="99"/>
        <v>0</v>
      </c>
      <c r="AR42" s="141">
        <v>1181.9</v>
      </c>
      <c r="AS42" s="141"/>
      <c r="AT42" s="138">
        <f t="shared" si="100"/>
        <v>0</v>
      </c>
      <c r="AU42" s="141"/>
      <c r="AV42" s="141"/>
      <c r="AW42" s="138">
        <f t="shared" si="101"/>
        <v>0</v>
      </c>
      <c r="AX42" s="141"/>
      <c r="AY42" s="141"/>
      <c r="AZ42" s="138">
        <f t="shared" si="102"/>
        <v>0</v>
      </c>
      <c r="BA42" s="141">
        <f aca="true" t="shared" si="113" ref="BA42:BB44">AR42+AU42+AX42</f>
        <v>1181.9</v>
      </c>
      <c r="BB42" s="141">
        <f t="shared" si="113"/>
        <v>0</v>
      </c>
      <c r="BC42" s="138">
        <f t="shared" si="103"/>
        <v>0</v>
      </c>
      <c r="BD42" s="256"/>
    </row>
    <row r="43" spans="1:56" ht="28.5" customHeight="1">
      <c r="A43" s="249"/>
      <c r="B43" s="257"/>
      <c r="C43" s="257"/>
      <c r="D43" s="183" t="s">
        <v>43</v>
      </c>
      <c r="E43" s="141">
        <f t="shared" si="109"/>
        <v>0</v>
      </c>
      <c r="F43" s="141">
        <f t="shared" si="109"/>
        <v>0</v>
      </c>
      <c r="G43" s="138">
        <f t="shared" si="87"/>
        <v>0</v>
      </c>
      <c r="H43" s="141"/>
      <c r="I43" s="141"/>
      <c r="J43" s="138">
        <f t="shared" si="88"/>
        <v>0</v>
      </c>
      <c r="K43" s="141"/>
      <c r="L43" s="141"/>
      <c r="M43" s="138">
        <f t="shared" si="89"/>
        <v>0</v>
      </c>
      <c r="N43" s="141"/>
      <c r="O43" s="141"/>
      <c r="P43" s="138">
        <f t="shared" si="90"/>
        <v>0</v>
      </c>
      <c r="Q43" s="141">
        <f t="shared" si="110"/>
        <v>0</v>
      </c>
      <c r="R43" s="141">
        <f t="shared" si="110"/>
        <v>0</v>
      </c>
      <c r="S43" s="138">
        <f t="shared" si="91"/>
        <v>0</v>
      </c>
      <c r="T43" s="141"/>
      <c r="U43" s="141"/>
      <c r="V43" s="138">
        <f t="shared" si="92"/>
        <v>0</v>
      </c>
      <c r="W43" s="141"/>
      <c r="X43" s="141"/>
      <c r="Y43" s="138">
        <f t="shared" si="93"/>
        <v>0</v>
      </c>
      <c r="Z43" s="141"/>
      <c r="AA43" s="141"/>
      <c r="AB43" s="138">
        <f t="shared" si="94"/>
        <v>0</v>
      </c>
      <c r="AC43" s="141">
        <f t="shared" si="111"/>
        <v>0</v>
      </c>
      <c r="AD43" s="141">
        <f t="shared" si="111"/>
        <v>0</v>
      </c>
      <c r="AE43" s="138">
        <f t="shared" si="95"/>
        <v>0</v>
      </c>
      <c r="AF43" s="141"/>
      <c r="AG43" s="141"/>
      <c r="AH43" s="138">
        <f t="shared" si="96"/>
        <v>0</v>
      </c>
      <c r="AI43" s="141"/>
      <c r="AJ43" s="141"/>
      <c r="AK43" s="138">
        <f t="shared" si="97"/>
        <v>0</v>
      </c>
      <c r="AL43" s="141"/>
      <c r="AM43" s="141"/>
      <c r="AN43" s="138">
        <f t="shared" si="98"/>
        <v>0</v>
      </c>
      <c r="AO43" s="141">
        <f t="shared" si="112"/>
        <v>0</v>
      </c>
      <c r="AP43" s="141">
        <f t="shared" si="112"/>
        <v>0</v>
      </c>
      <c r="AQ43" s="138">
        <f t="shared" si="99"/>
        <v>0</v>
      </c>
      <c r="AR43" s="141"/>
      <c r="AS43" s="141"/>
      <c r="AT43" s="138">
        <f t="shared" si="100"/>
        <v>0</v>
      </c>
      <c r="AU43" s="141"/>
      <c r="AV43" s="141"/>
      <c r="AW43" s="138">
        <f t="shared" si="101"/>
        <v>0</v>
      </c>
      <c r="AX43" s="141"/>
      <c r="AY43" s="141"/>
      <c r="AZ43" s="138">
        <f t="shared" si="102"/>
        <v>0</v>
      </c>
      <c r="BA43" s="141">
        <f t="shared" si="113"/>
        <v>0</v>
      </c>
      <c r="BB43" s="141">
        <f t="shared" si="113"/>
        <v>0</v>
      </c>
      <c r="BC43" s="138">
        <f t="shared" si="103"/>
        <v>0</v>
      </c>
      <c r="BD43" s="256"/>
    </row>
    <row r="44" spans="1:56" ht="28.5" customHeight="1">
      <c r="A44" s="249"/>
      <c r="B44" s="257"/>
      <c r="C44" s="257"/>
      <c r="D44" s="182" t="s">
        <v>347</v>
      </c>
      <c r="E44" s="141">
        <f t="shared" si="109"/>
        <v>0</v>
      </c>
      <c r="F44" s="141">
        <f t="shared" si="109"/>
        <v>0</v>
      </c>
      <c r="G44" s="138">
        <f t="shared" si="87"/>
        <v>0</v>
      </c>
      <c r="H44" s="141"/>
      <c r="I44" s="141"/>
      <c r="J44" s="138">
        <f t="shared" si="88"/>
        <v>0</v>
      </c>
      <c r="K44" s="141"/>
      <c r="L44" s="141"/>
      <c r="M44" s="138">
        <f t="shared" si="89"/>
        <v>0</v>
      </c>
      <c r="N44" s="141"/>
      <c r="O44" s="141"/>
      <c r="P44" s="138">
        <f t="shared" si="90"/>
        <v>0</v>
      </c>
      <c r="Q44" s="141">
        <f t="shared" si="110"/>
        <v>0</v>
      </c>
      <c r="R44" s="141">
        <f t="shared" si="110"/>
        <v>0</v>
      </c>
      <c r="S44" s="138">
        <f t="shared" si="91"/>
        <v>0</v>
      </c>
      <c r="T44" s="141"/>
      <c r="U44" s="141"/>
      <c r="V44" s="138">
        <f t="shared" si="92"/>
        <v>0</v>
      </c>
      <c r="W44" s="141"/>
      <c r="X44" s="141"/>
      <c r="Y44" s="138">
        <f t="shared" si="93"/>
        <v>0</v>
      </c>
      <c r="Z44" s="141"/>
      <c r="AA44" s="141"/>
      <c r="AB44" s="138">
        <f t="shared" si="94"/>
        <v>0</v>
      </c>
      <c r="AC44" s="141">
        <f t="shared" si="111"/>
        <v>0</v>
      </c>
      <c r="AD44" s="141">
        <f t="shared" si="111"/>
        <v>0</v>
      </c>
      <c r="AE44" s="138">
        <f t="shared" si="95"/>
        <v>0</v>
      </c>
      <c r="AF44" s="141"/>
      <c r="AG44" s="141"/>
      <c r="AH44" s="138">
        <f t="shared" si="96"/>
        <v>0</v>
      </c>
      <c r="AI44" s="141"/>
      <c r="AJ44" s="141"/>
      <c r="AK44" s="138">
        <f t="shared" si="97"/>
        <v>0</v>
      </c>
      <c r="AL44" s="141"/>
      <c r="AM44" s="141"/>
      <c r="AN44" s="138">
        <f t="shared" si="98"/>
        <v>0</v>
      </c>
      <c r="AO44" s="141">
        <f t="shared" si="112"/>
        <v>0</v>
      </c>
      <c r="AP44" s="141">
        <f t="shared" si="112"/>
        <v>0</v>
      </c>
      <c r="AQ44" s="138">
        <f t="shared" si="99"/>
        <v>0</v>
      </c>
      <c r="AR44" s="141"/>
      <c r="AS44" s="141"/>
      <c r="AT44" s="138">
        <f t="shared" si="100"/>
        <v>0</v>
      </c>
      <c r="AU44" s="141"/>
      <c r="AV44" s="141"/>
      <c r="AW44" s="138">
        <f t="shared" si="101"/>
        <v>0</v>
      </c>
      <c r="AX44" s="141"/>
      <c r="AY44" s="141"/>
      <c r="AZ44" s="138">
        <f t="shared" si="102"/>
        <v>0</v>
      </c>
      <c r="BA44" s="141">
        <f t="shared" si="113"/>
        <v>0</v>
      </c>
      <c r="BB44" s="141">
        <f t="shared" si="113"/>
        <v>0</v>
      </c>
      <c r="BC44" s="138">
        <f t="shared" si="103"/>
        <v>0</v>
      </c>
      <c r="BD44" s="256"/>
    </row>
    <row r="45" spans="1:56" s="96" customFormat="1" ht="30" customHeight="1">
      <c r="A45" s="249" t="s">
        <v>321</v>
      </c>
      <c r="B45" s="257" t="s">
        <v>323</v>
      </c>
      <c r="C45" s="257" t="s">
        <v>271</v>
      </c>
      <c r="D45" s="124" t="s">
        <v>41</v>
      </c>
      <c r="E45" s="143">
        <f>SUM(E46:E48)</f>
        <v>8775.2</v>
      </c>
      <c r="F45" s="143">
        <f>SUM(F46:F48)</f>
        <v>0</v>
      </c>
      <c r="G45" s="188">
        <f t="shared" si="87"/>
        <v>0</v>
      </c>
      <c r="H45" s="143">
        <f>SUM(H46:H48)</f>
        <v>0</v>
      </c>
      <c r="I45" s="143">
        <f>SUM(I46:I48)</f>
        <v>0</v>
      </c>
      <c r="J45" s="188">
        <f t="shared" si="88"/>
        <v>0</v>
      </c>
      <c r="K45" s="143">
        <f>SUM(K46:K48)</f>
        <v>0</v>
      </c>
      <c r="L45" s="143">
        <f>SUM(L46:L48)</f>
        <v>0</v>
      </c>
      <c r="M45" s="188">
        <f t="shared" si="89"/>
        <v>0</v>
      </c>
      <c r="N45" s="143">
        <f>SUM(N46:N48)</f>
        <v>0</v>
      </c>
      <c r="O45" s="143">
        <f>SUM(O46:O48)</f>
        <v>0</v>
      </c>
      <c r="P45" s="188">
        <f t="shared" si="90"/>
        <v>0</v>
      </c>
      <c r="Q45" s="143">
        <f>SUM(Q46:Q48)</f>
        <v>0</v>
      </c>
      <c r="R45" s="143">
        <f>SUM(R46:R48)</f>
        <v>0</v>
      </c>
      <c r="S45" s="188">
        <f t="shared" si="91"/>
        <v>0</v>
      </c>
      <c r="T45" s="143">
        <f>SUM(T46:T48)</f>
        <v>0</v>
      </c>
      <c r="U45" s="143">
        <f>SUM(U46:U48)</f>
        <v>0</v>
      </c>
      <c r="V45" s="188">
        <f t="shared" si="92"/>
        <v>0</v>
      </c>
      <c r="W45" s="143">
        <f>SUM(W46:W48)</f>
        <v>0</v>
      </c>
      <c r="X45" s="143">
        <f>SUM(X46:X48)</f>
        <v>0</v>
      </c>
      <c r="Y45" s="188">
        <f t="shared" si="93"/>
        <v>0</v>
      </c>
      <c r="Z45" s="143">
        <f>SUM(Z46:Z48)</f>
        <v>0</v>
      </c>
      <c r="AA45" s="143">
        <f>SUM(AA46:AA48)</f>
        <v>0</v>
      </c>
      <c r="AB45" s="188">
        <f t="shared" si="94"/>
        <v>0</v>
      </c>
      <c r="AC45" s="143">
        <f>SUM(AC46:AC48)</f>
        <v>0</v>
      </c>
      <c r="AD45" s="143">
        <f>SUM(AD46:AD48)</f>
        <v>0</v>
      </c>
      <c r="AE45" s="188">
        <f t="shared" si="95"/>
        <v>0</v>
      </c>
      <c r="AF45" s="143">
        <f>SUM(AF46:AF48)</f>
        <v>0</v>
      </c>
      <c r="AG45" s="143">
        <f>SUM(AG46:AG48)</f>
        <v>0</v>
      </c>
      <c r="AH45" s="188">
        <f t="shared" si="96"/>
        <v>0</v>
      </c>
      <c r="AI45" s="143">
        <f>SUM(AI46:AI48)</f>
        <v>0</v>
      </c>
      <c r="AJ45" s="143">
        <f>SUM(AJ46:AJ48)</f>
        <v>0</v>
      </c>
      <c r="AK45" s="188">
        <f t="shared" si="97"/>
        <v>0</v>
      </c>
      <c r="AL45" s="143">
        <f>SUM(AL46:AL48)</f>
        <v>0</v>
      </c>
      <c r="AM45" s="143">
        <f>SUM(AM46:AM48)</f>
        <v>0</v>
      </c>
      <c r="AN45" s="188">
        <f t="shared" si="98"/>
        <v>0</v>
      </c>
      <c r="AO45" s="143">
        <f>SUM(AO46:AO48)</f>
        <v>0</v>
      </c>
      <c r="AP45" s="143">
        <f>SUM(AP46:AP48)</f>
        <v>0</v>
      </c>
      <c r="AQ45" s="188">
        <f t="shared" si="99"/>
        <v>0</v>
      </c>
      <c r="AR45" s="143">
        <f>SUM(AR46:AR48)</f>
        <v>8775.2</v>
      </c>
      <c r="AS45" s="143">
        <f>SUM(AS46:AS48)</f>
        <v>0</v>
      </c>
      <c r="AT45" s="188">
        <f t="shared" si="100"/>
        <v>0</v>
      </c>
      <c r="AU45" s="143">
        <f>SUM(AU46:AU48)</f>
        <v>0</v>
      </c>
      <c r="AV45" s="143">
        <f>SUM(AV46:AV48)</f>
        <v>0</v>
      </c>
      <c r="AW45" s="188">
        <f t="shared" si="101"/>
        <v>0</v>
      </c>
      <c r="AX45" s="143">
        <f>SUM(AX46:AX48)</f>
        <v>0</v>
      </c>
      <c r="AY45" s="143">
        <f>SUM(AY46:AY48)</f>
        <v>0</v>
      </c>
      <c r="AZ45" s="188">
        <f t="shared" si="102"/>
        <v>0</v>
      </c>
      <c r="BA45" s="143">
        <f>SUM(BA46:BA48)</f>
        <v>8775.2</v>
      </c>
      <c r="BB45" s="143">
        <f>SUM(BB46:BB48)</f>
        <v>0</v>
      </c>
      <c r="BC45" s="188">
        <f t="shared" si="103"/>
        <v>0</v>
      </c>
      <c r="BD45" s="256"/>
    </row>
    <row r="46" spans="1:56" ht="36" customHeight="1">
      <c r="A46" s="249"/>
      <c r="B46" s="257"/>
      <c r="C46" s="257"/>
      <c r="D46" s="183" t="s">
        <v>2</v>
      </c>
      <c r="E46" s="141">
        <f aca="true" t="shared" si="114" ref="E46:F48">H46+K46+N46+T46+W46+Z46+AF46+AI46+AL46+AR46+AU46+AX46</f>
        <v>8775.2</v>
      </c>
      <c r="F46" s="141">
        <f t="shared" si="114"/>
        <v>0</v>
      </c>
      <c r="G46" s="138">
        <f t="shared" si="87"/>
        <v>0</v>
      </c>
      <c r="H46" s="141"/>
      <c r="I46" s="141"/>
      <c r="J46" s="138">
        <f t="shared" si="88"/>
        <v>0</v>
      </c>
      <c r="K46" s="141"/>
      <c r="L46" s="141"/>
      <c r="M46" s="138">
        <f t="shared" si="89"/>
        <v>0</v>
      </c>
      <c r="N46" s="141"/>
      <c r="O46" s="141"/>
      <c r="P46" s="138">
        <f t="shared" si="90"/>
        <v>0</v>
      </c>
      <c r="Q46" s="141">
        <f aca="true" t="shared" si="115" ref="Q46:R48">H46+K46+N46</f>
        <v>0</v>
      </c>
      <c r="R46" s="141">
        <f t="shared" si="115"/>
        <v>0</v>
      </c>
      <c r="S46" s="138">
        <f t="shared" si="91"/>
        <v>0</v>
      </c>
      <c r="T46" s="141"/>
      <c r="U46" s="141"/>
      <c r="V46" s="138">
        <f t="shared" si="92"/>
        <v>0</v>
      </c>
      <c r="W46" s="141"/>
      <c r="X46" s="141"/>
      <c r="Y46" s="138">
        <f t="shared" si="93"/>
        <v>0</v>
      </c>
      <c r="Z46" s="141"/>
      <c r="AA46" s="141"/>
      <c r="AB46" s="138">
        <f t="shared" si="94"/>
        <v>0</v>
      </c>
      <c r="AC46" s="141">
        <f aca="true" t="shared" si="116" ref="AC46:AD48">T46+W46+Z46</f>
        <v>0</v>
      </c>
      <c r="AD46" s="141">
        <f t="shared" si="116"/>
        <v>0</v>
      </c>
      <c r="AE46" s="138">
        <f t="shared" si="95"/>
        <v>0</v>
      </c>
      <c r="AF46" s="141"/>
      <c r="AG46" s="141"/>
      <c r="AH46" s="138">
        <f t="shared" si="96"/>
        <v>0</v>
      </c>
      <c r="AI46" s="141"/>
      <c r="AJ46" s="141"/>
      <c r="AK46" s="138">
        <f t="shared" si="97"/>
        <v>0</v>
      </c>
      <c r="AL46" s="141"/>
      <c r="AM46" s="141"/>
      <c r="AN46" s="138">
        <f t="shared" si="98"/>
        <v>0</v>
      </c>
      <c r="AO46" s="141">
        <f aca="true" t="shared" si="117" ref="AO46:AP48">AF46+AI46+AL46</f>
        <v>0</v>
      </c>
      <c r="AP46" s="141">
        <f t="shared" si="117"/>
        <v>0</v>
      </c>
      <c r="AQ46" s="138">
        <f t="shared" si="99"/>
        <v>0</v>
      </c>
      <c r="AR46" s="141">
        <v>8775.2</v>
      </c>
      <c r="AS46" s="141"/>
      <c r="AT46" s="138">
        <f t="shared" si="100"/>
        <v>0</v>
      </c>
      <c r="AU46" s="141"/>
      <c r="AV46" s="141"/>
      <c r="AW46" s="138">
        <f t="shared" si="101"/>
        <v>0</v>
      </c>
      <c r="AX46" s="141"/>
      <c r="AY46" s="141"/>
      <c r="AZ46" s="138">
        <f t="shared" si="102"/>
        <v>0</v>
      </c>
      <c r="BA46" s="141">
        <f aca="true" t="shared" si="118" ref="BA46:BB48">AR46+AU46+AX46</f>
        <v>8775.2</v>
      </c>
      <c r="BB46" s="141">
        <f t="shared" si="118"/>
        <v>0</v>
      </c>
      <c r="BC46" s="138">
        <f t="shared" si="103"/>
        <v>0</v>
      </c>
      <c r="BD46" s="256"/>
    </row>
    <row r="47" spans="1:56" ht="36" customHeight="1">
      <c r="A47" s="249"/>
      <c r="B47" s="257"/>
      <c r="C47" s="257"/>
      <c r="D47" s="183" t="s">
        <v>43</v>
      </c>
      <c r="E47" s="141">
        <f t="shared" si="114"/>
        <v>0</v>
      </c>
      <c r="F47" s="141">
        <f t="shared" si="114"/>
        <v>0</v>
      </c>
      <c r="G47" s="138">
        <f t="shared" si="87"/>
        <v>0</v>
      </c>
      <c r="H47" s="141"/>
      <c r="I47" s="141"/>
      <c r="J47" s="138">
        <f t="shared" si="88"/>
        <v>0</v>
      </c>
      <c r="K47" s="141"/>
      <c r="L47" s="141"/>
      <c r="M47" s="138">
        <f t="shared" si="89"/>
        <v>0</v>
      </c>
      <c r="N47" s="141"/>
      <c r="O47" s="141"/>
      <c r="P47" s="138">
        <f t="shared" si="90"/>
        <v>0</v>
      </c>
      <c r="Q47" s="141">
        <f t="shared" si="115"/>
        <v>0</v>
      </c>
      <c r="R47" s="141">
        <f t="shared" si="115"/>
        <v>0</v>
      </c>
      <c r="S47" s="138">
        <f t="shared" si="91"/>
        <v>0</v>
      </c>
      <c r="T47" s="141"/>
      <c r="U47" s="141"/>
      <c r="V47" s="138">
        <f t="shared" si="92"/>
        <v>0</v>
      </c>
      <c r="W47" s="141"/>
      <c r="X47" s="141"/>
      <c r="Y47" s="138">
        <f t="shared" si="93"/>
        <v>0</v>
      </c>
      <c r="Z47" s="141"/>
      <c r="AA47" s="141"/>
      <c r="AB47" s="138">
        <f t="shared" si="94"/>
        <v>0</v>
      </c>
      <c r="AC47" s="141">
        <f t="shared" si="116"/>
        <v>0</v>
      </c>
      <c r="AD47" s="141">
        <f t="shared" si="116"/>
        <v>0</v>
      </c>
      <c r="AE47" s="138">
        <f t="shared" si="95"/>
        <v>0</v>
      </c>
      <c r="AF47" s="141"/>
      <c r="AG47" s="141"/>
      <c r="AH47" s="138">
        <f t="shared" si="96"/>
        <v>0</v>
      </c>
      <c r="AI47" s="141"/>
      <c r="AJ47" s="141"/>
      <c r="AK47" s="138">
        <f t="shared" si="97"/>
        <v>0</v>
      </c>
      <c r="AL47" s="141"/>
      <c r="AM47" s="141"/>
      <c r="AN47" s="138">
        <f t="shared" si="98"/>
        <v>0</v>
      </c>
      <c r="AO47" s="141">
        <f t="shared" si="117"/>
        <v>0</v>
      </c>
      <c r="AP47" s="141">
        <f t="shared" si="117"/>
        <v>0</v>
      </c>
      <c r="AQ47" s="138">
        <f t="shared" si="99"/>
        <v>0</v>
      </c>
      <c r="AR47" s="141"/>
      <c r="AS47" s="141"/>
      <c r="AT47" s="138">
        <f t="shared" si="100"/>
        <v>0</v>
      </c>
      <c r="AU47" s="141"/>
      <c r="AV47" s="141"/>
      <c r="AW47" s="138">
        <f t="shared" si="101"/>
        <v>0</v>
      </c>
      <c r="AX47" s="141"/>
      <c r="AY47" s="141"/>
      <c r="AZ47" s="138">
        <f t="shared" si="102"/>
        <v>0</v>
      </c>
      <c r="BA47" s="141">
        <f t="shared" si="118"/>
        <v>0</v>
      </c>
      <c r="BB47" s="141">
        <f t="shared" si="118"/>
        <v>0</v>
      </c>
      <c r="BC47" s="138">
        <f t="shared" si="103"/>
        <v>0</v>
      </c>
      <c r="BD47" s="256"/>
    </row>
    <row r="48" spans="1:56" ht="40.5" customHeight="1">
      <c r="A48" s="249"/>
      <c r="B48" s="257"/>
      <c r="C48" s="257"/>
      <c r="D48" s="182" t="s">
        <v>347</v>
      </c>
      <c r="E48" s="141">
        <f t="shared" si="114"/>
        <v>0</v>
      </c>
      <c r="F48" s="141">
        <f t="shared" si="114"/>
        <v>0</v>
      </c>
      <c r="G48" s="138">
        <f t="shared" si="87"/>
        <v>0</v>
      </c>
      <c r="H48" s="141"/>
      <c r="I48" s="141"/>
      <c r="J48" s="138">
        <f t="shared" si="88"/>
        <v>0</v>
      </c>
      <c r="K48" s="141"/>
      <c r="L48" s="141"/>
      <c r="M48" s="138">
        <f t="shared" si="89"/>
        <v>0</v>
      </c>
      <c r="N48" s="141"/>
      <c r="O48" s="141"/>
      <c r="P48" s="138">
        <f t="shared" si="90"/>
        <v>0</v>
      </c>
      <c r="Q48" s="141">
        <f t="shared" si="115"/>
        <v>0</v>
      </c>
      <c r="R48" s="141">
        <f t="shared" si="115"/>
        <v>0</v>
      </c>
      <c r="S48" s="138">
        <f t="shared" si="91"/>
        <v>0</v>
      </c>
      <c r="T48" s="141"/>
      <c r="U48" s="141"/>
      <c r="V48" s="138">
        <f t="shared" si="92"/>
        <v>0</v>
      </c>
      <c r="W48" s="141"/>
      <c r="X48" s="141"/>
      <c r="Y48" s="138">
        <f t="shared" si="93"/>
        <v>0</v>
      </c>
      <c r="Z48" s="141"/>
      <c r="AA48" s="141"/>
      <c r="AB48" s="138">
        <f t="shared" si="94"/>
        <v>0</v>
      </c>
      <c r="AC48" s="141">
        <f t="shared" si="116"/>
        <v>0</v>
      </c>
      <c r="AD48" s="141">
        <f t="shared" si="116"/>
        <v>0</v>
      </c>
      <c r="AE48" s="138">
        <f t="shared" si="95"/>
        <v>0</v>
      </c>
      <c r="AF48" s="141"/>
      <c r="AG48" s="141"/>
      <c r="AH48" s="138">
        <f t="shared" si="96"/>
        <v>0</v>
      </c>
      <c r="AI48" s="141"/>
      <c r="AJ48" s="141"/>
      <c r="AK48" s="138">
        <f t="shared" si="97"/>
        <v>0</v>
      </c>
      <c r="AL48" s="141"/>
      <c r="AM48" s="141"/>
      <c r="AN48" s="138">
        <f t="shared" si="98"/>
        <v>0</v>
      </c>
      <c r="AO48" s="141">
        <f t="shared" si="117"/>
        <v>0</v>
      </c>
      <c r="AP48" s="141">
        <f t="shared" si="117"/>
        <v>0</v>
      </c>
      <c r="AQ48" s="138">
        <f t="shared" si="99"/>
        <v>0</v>
      </c>
      <c r="AR48" s="141"/>
      <c r="AS48" s="141"/>
      <c r="AT48" s="138">
        <f t="shared" si="100"/>
        <v>0</v>
      </c>
      <c r="AU48" s="141"/>
      <c r="AV48" s="141"/>
      <c r="AW48" s="138">
        <f t="shared" si="101"/>
        <v>0</v>
      </c>
      <c r="AX48" s="141"/>
      <c r="AY48" s="141"/>
      <c r="AZ48" s="138">
        <f t="shared" si="102"/>
        <v>0</v>
      </c>
      <c r="BA48" s="141">
        <f t="shared" si="118"/>
        <v>0</v>
      </c>
      <c r="BB48" s="141">
        <f t="shared" si="118"/>
        <v>0</v>
      </c>
      <c r="BC48" s="138">
        <f t="shared" si="103"/>
        <v>0</v>
      </c>
      <c r="BD48" s="256"/>
    </row>
    <row r="49" spans="1:56" s="96" customFormat="1" ht="36" customHeight="1">
      <c r="A49" s="249" t="s">
        <v>322</v>
      </c>
      <c r="B49" s="257" t="s">
        <v>324</v>
      </c>
      <c r="C49" s="257" t="s">
        <v>271</v>
      </c>
      <c r="D49" s="124" t="s">
        <v>41</v>
      </c>
      <c r="E49" s="143">
        <f>SUM(E50:E52)</f>
        <v>5049.6</v>
      </c>
      <c r="F49" s="143">
        <f>SUM(F50:F52)</f>
        <v>0</v>
      </c>
      <c r="G49" s="188">
        <f t="shared" si="87"/>
        <v>0</v>
      </c>
      <c r="H49" s="143">
        <f>SUM(H50:H52)</f>
        <v>0</v>
      </c>
      <c r="I49" s="143">
        <f>SUM(I50:I52)</f>
        <v>0</v>
      </c>
      <c r="J49" s="188">
        <f t="shared" si="88"/>
        <v>0</v>
      </c>
      <c r="K49" s="143">
        <f>SUM(K50:K52)</f>
        <v>0</v>
      </c>
      <c r="L49" s="143">
        <f>SUM(L50:L52)</f>
        <v>0</v>
      </c>
      <c r="M49" s="188">
        <f t="shared" si="89"/>
        <v>0</v>
      </c>
      <c r="N49" s="143">
        <f>SUM(N50:N52)</f>
        <v>0</v>
      </c>
      <c r="O49" s="143">
        <f>SUM(O50:O52)</f>
        <v>0</v>
      </c>
      <c r="P49" s="188">
        <f t="shared" si="90"/>
        <v>0</v>
      </c>
      <c r="Q49" s="143">
        <f>SUM(Q50:Q52)</f>
        <v>0</v>
      </c>
      <c r="R49" s="143">
        <f>SUM(R50:R52)</f>
        <v>0</v>
      </c>
      <c r="S49" s="188">
        <f t="shared" si="91"/>
        <v>0</v>
      </c>
      <c r="T49" s="143">
        <f>SUM(T50:T52)</f>
        <v>0</v>
      </c>
      <c r="U49" s="143">
        <f>SUM(U50:U52)</f>
        <v>0</v>
      </c>
      <c r="V49" s="188">
        <f t="shared" si="92"/>
        <v>0</v>
      </c>
      <c r="W49" s="143">
        <f>SUM(W50:W52)</f>
        <v>0</v>
      </c>
      <c r="X49" s="143">
        <f>SUM(X50:X52)</f>
        <v>0</v>
      </c>
      <c r="Y49" s="188">
        <f t="shared" si="93"/>
        <v>0</v>
      </c>
      <c r="Z49" s="143">
        <f>SUM(Z50:Z52)</f>
        <v>0</v>
      </c>
      <c r="AA49" s="143">
        <f>SUM(AA50:AA52)</f>
        <v>0</v>
      </c>
      <c r="AB49" s="188">
        <f t="shared" si="94"/>
        <v>0</v>
      </c>
      <c r="AC49" s="143">
        <f>SUM(AC50:AC52)</f>
        <v>0</v>
      </c>
      <c r="AD49" s="143">
        <f>SUM(AD50:AD52)</f>
        <v>0</v>
      </c>
      <c r="AE49" s="188">
        <f t="shared" si="95"/>
        <v>0</v>
      </c>
      <c r="AF49" s="143">
        <f>SUM(AF50:AF52)</f>
        <v>0</v>
      </c>
      <c r="AG49" s="143">
        <f>SUM(AG50:AG52)</f>
        <v>0</v>
      </c>
      <c r="AH49" s="188">
        <f t="shared" si="96"/>
        <v>0</v>
      </c>
      <c r="AI49" s="143">
        <f>SUM(AI50:AI52)</f>
        <v>0</v>
      </c>
      <c r="AJ49" s="143">
        <f>SUM(AJ50:AJ52)</f>
        <v>0</v>
      </c>
      <c r="AK49" s="188">
        <f t="shared" si="97"/>
        <v>0</v>
      </c>
      <c r="AL49" s="143">
        <f>SUM(AL50:AL52)</f>
        <v>0</v>
      </c>
      <c r="AM49" s="143">
        <f>SUM(AM50:AM52)</f>
        <v>0</v>
      </c>
      <c r="AN49" s="188">
        <f t="shared" si="98"/>
        <v>0</v>
      </c>
      <c r="AO49" s="143">
        <f>SUM(AO50:AO52)</f>
        <v>0</v>
      </c>
      <c r="AP49" s="143">
        <f>SUM(AP50:AP52)</f>
        <v>0</v>
      </c>
      <c r="AQ49" s="188">
        <f t="shared" si="99"/>
        <v>0</v>
      </c>
      <c r="AR49" s="143">
        <f>SUM(AR50:AR52)</f>
        <v>5049.6</v>
      </c>
      <c r="AS49" s="143">
        <f>SUM(AS50:AS52)</f>
        <v>0</v>
      </c>
      <c r="AT49" s="188">
        <f t="shared" si="100"/>
        <v>0</v>
      </c>
      <c r="AU49" s="143">
        <f>SUM(AU50:AU52)</f>
        <v>0</v>
      </c>
      <c r="AV49" s="143">
        <f>SUM(AV50:AV52)</f>
        <v>0</v>
      </c>
      <c r="AW49" s="188">
        <f t="shared" si="101"/>
        <v>0</v>
      </c>
      <c r="AX49" s="143">
        <f>SUM(AX50:AX52)</f>
        <v>0</v>
      </c>
      <c r="AY49" s="143">
        <f>SUM(AY50:AY52)</f>
        <v>0</v>
      </c>
      <c r="AZ49" s="188">
        <f t="shared" si="102"/>
        <v>0</v>
      </c>
      <c r="BA49" s="143">
        <f>SUM(BA50:BA52)</f>
        <v>5049.6</v>
      </c>
      <c r="BB49" s="143">
        <f>SUM(BB50:BB52)</f>
        <v>0</v>
      </c>
      <c r="BC49" s="188">
        <f t="shared" si="103"/>
        <v>0</v>
      </c>
      <c r="BD49" s="256"/>
    </row>
    <row r="50" spans="1:56" ht="31.5" customHeight="1">
      <c r="A50" s="249"/>
      <c r="B50" s="257"/>
      <c r="C50" s="257"/>
      <c r="D50" s="183" t="s">
        <v>2</v>
      </c>
      <c r="E50" s="141">
        <f aca="true" t="shared" si="119" ref="E50:F52">H50+K50+N50+T50+W50+Z50+AF50+AI50+AL50+AR50+AU50+AX50</f>
        <v>5049.6</v>
      </c>
      <c r="F50" s="141">
        <f t="shared" si="119"/>
        <v>0</v>
      </c>
      <c r="G50" s="138">
        <f t="shared" si="87"/>
        <v>0</v>
      </c>
      <c r="H50" s="141"/>
      <c r="I50" s="141"/>
      <c r="J50" s="138">
        <f t="shared" si="88"/>
        <v>0</v>
      </c>
      <c r="K50" s="141"/>
      <c r="L50" s="141"/>
      <c r="M50" s="138">
        <f t="shared" si="89"/>
        <v>0</v>
      </c>
      <c r="N50" s="141"/>
      <c r="O50" s="141"/>
      <c r="P50" s="138">
        <f t="shared" si="90"/>
        <v>0</v>
      </c>
      <c r="Q50" s="141">
        <f aca="true" t="shared" si="120" ref="Q50:R52">H50+K50+N50</f>
        <v>0</v>
      </c>
      <c r="R50" s="141">
        <f t="shared" si="120"/>
        <v>0</v>
      </c>
      <c r="S50" s="138">
        <f t="shared" si="91"/>
        <v>0</v>
      </c>
      <c r="T50" s="141"/>
      <c r="U50" s="141"/>
      <c r="V50" s="138">
        <f t="shared" si="92"/>
        <v>0</v>
      </c>
      <c r="W50" s="141"/>
      <c r="X50" s="141"/>
      <c r="Y50" s="138">
        <f t="shared" si="93"/>
        <v>0</v>
      </c>
      <c r="Z50" s="141"/>
      <c r="AA50" s="141"/>
      <c r="AB50" s="138">
        <f t="shared" si="94"/>
        <v>0</v>
      </c>
      <c r="AC50" s="141">
        <f aca="true" t="shared" si="121" ref="AC50:AD52">T50+W50+Z50</f>
        <v>0</v>
      </c>
      <c r="AD50" s="141">
        <f t="shared" si="121"/>
        <v>0</v>
      </c>
      <c r="AE50" s="138">
        <f t="shared" si="95"/>
        <v>0</v>
      </c>
      <c r="AF50" s="141"/>
      <c r="AG50" s="141"/>
      <c r="AH50" s="138">
        <f t="shared" si="96"/>
        <v>0</v>
      </c>
      <c r="AI50" s="141"/>
      <c r="AJ50" s="141"/>
      <c r="AK50" s="138">
        <f t="shared" si="97"/>
        <v>0</v>
      </c>
      <c r="AL50" s="141"/>
      <c r="AM50" s="141"/>
      <c r="AN50" s="138">
        <f t="shared" si="98"/>
        <v>0</v>
      </c>
      <c r="AO50" s="141">
        <f aca="true" t="shared" si="122" ref="AO50:AP52">AF50+AI50+AL50</f>
        <v>0</v>
      </c>
      <c r="AP50" s="141">
        <f t="shared" si="122"/>
        <v>0</v>
      </c>
      <c r="AQ50" s="138">
        <f t="shared" si="99"/>
        <v>0</v>
      </c>
      <c r="AR50" s="141">
        <v>5049.6</v>
      </c>
      <c r="AS50" s="141"/>
      <c r="AT50" s="138">
        <f t="shared" si="100"/>
        <v>0</v>
      </c>
      <c r="AU50" s="141"/>
      <c r="AV50" s="141"/>
      <c r="AW50" s="138">
        <f t="shared" si="101"/>
        <v>0</v>
      </c>
      <c r="AX50" s="141"/>
      <c r="AY50" s="141"/>
      <c r="AZ50" s="138">
        <f t="shared" si="102"/>
        <v>0</v>
      </c>
      <c r="BA50" s="141">
        <f aca="true" t="shared" si="123" ref="BA50:BB52">AR50+AU50+AX50</f>
        <v>5049.6</v>
      </c>
      <c r="BB50" s="141">
        <f t="shared" si="123"/>
        <v>0</v>
      </c>
      <c r="BC50" s="138">
        <f t="shared" si="103"/>
        <v>0</v>
      </c>
      <c r="BD50" s="256"/>
    </row>
    <row r="51" spans="1:56" ht="30.75" customHeight="1">
      <c r="A51" s="249"/>
      <c r="B51" s="257"/>
      <c r="C51" s="257"/>
      <c r="D51" s="183" t="s">
        <v>43</v>
      </c>
      <c r="E51" s="141">
        <f t="shared" si="119"/>
        <v>0</v>
      </c>
      <c r="F51" s="141">
        <f t="shared" si="119"/>
        <v>0</v>
      </c>
      <c r="G51" s="138">
        <f t="shared" si="87"/>
        <v>0</v>
      </c>
      <c r="H51" s="141"/>
      <c r="I51" s="141"/>
      <c r="J51" s="138">
        <f t="shared" si="88"/>
        <v>0</v>
      </c>
      <c r="K51" s="141"/>
      <c r="L51" s="141"/>
      <c r="M51" s="138">
        <f t="shared" si="89"/>
        <v>0</v>
      </c>
      <c r="N51" s="141"/>
      <c r="O51" s="141"/>
      <c r="P51" s="138">
        <f t="shared" si="90"/>
        <v>0</v>
      </c>
      <c r="Q51" s="141">
        <f t="shared" si="120"/>
        <v>0</v>
      </c>
      <c r="R51" s="141">
        <f t="shared" si="120"/>
        <v>0</v>
      </c>
      <c r="S51" s="138">
        <f t="shared" si="91"/>
        <v>0</v>
      </c>
      <c r="T51" s="141"/>
      <c r="U51" s="141"/>
      <c r="V51" s="138">
        <f t="shared" si="92"/>
        <v>0</v>
      </c>
      <c r="W51" s="141"/>
      <c r="X51" s="141"/>
      <c r="Y51" s="138">
        <f t="shared" si="93"/>
        <v>0</v>
      </c>
      <c r="Z51" s="141"/>
      <c r="AA51" s="141"/>
      <c r="AB51" s="138">
        <f t="shared" si="94"/>
        <v>0</v>
      </c>
      <c r="AC51" s="141">
        <f t="shared" si="121"/>
        <v>0</v>
      </c>
      <c r="AD51" s="141">
        <f t="shared" si="121"/>
        <v>0</v>
      </c>
      <c r="AE51" s="138">
        <f t="shared" si="95"/>
        <v>0</v>
      </c>
      <c r="AF51" s="141"/>
      <c r="AG51" s="141"/>
      <c r="AH51" s="138">
        <f t="shared" si="96"/>
        <v>0</v>
      </c>
      <c r="AI51" s="141"/>
      <c r="AJ51" s="141"/>
      <c r="AK51" s="138">
        <f t="shared" si="97"/>
        <v>0</v>
      </c>
      <c r="AL51" s="141"/>
      <c r="AM51" s="141"/>
      <c r="AN51" s="138">
        <f t="shared" si="98"/>
        <v>0</v>
      </c>
      <c r="AO51" s="141">
        <f t="shared" si="122"/>
        <v>0</v>
      </c>
      <c r="AP51" s="141">
        <f t="shared" si="122"/>
        <v>0</v>
      </c>
      <c r="AQ51" s="138">
        <f t="shared" si="99"/>
        <v>0</v>
      </c>
      <c r="AR51" s="141"/>
      <c r="AS51" s="141"/>
      <c r="AT51" s="138">
        <f t="shared" si="100"/>
        <v>0</v>
      </c>
      <c r="AU51" s="141"/>
      <c r="AV51" s="141"/>
      <c r="AW51" s="138">
        <f t="shared" si="101"/>
        <v>0</v>
      </c>
      <c r="AX51" s="141"/>
      <c r="AY51" s="141"/>
      <c r="AZ51" s="138">
        <f t="shared" si="102"/>
        <v>0</v>
      </c>
      <c r="BA51" s="141">
        <f t="shared" si="123"/>
        <v>0</v>
      </c>
      <c r="BB51" s="141">
        <f t="shared" si="123"/>
        <v>0</v>
      </c>
      <c r="BC51" s="138">
        <f t="shared" si="103"/>
        <v>0</v>
      </c>
      <c r="BD51" s="256"/>
    </row>
    <row r="52" spans="1:56" ht="30" customHeight="1">
      <c r="A52" s="249"/>
      <c r="B52" s="257"/>
      <c r="C52" s="257"/>
      <c r="D52" s="182" t="s">
        <v>347</v>
      </c>
      <c r="E52" s="141">
        <f t="shared" si="119"/>
        <v>0</v>
      </c>
      <c r="F52" s="141">
        <f t="shared" si="119"/>
        <v>0</v>
      </c>
      <c r="G52" s="138">
        <f t="shared" si="87"/>
        <v>0</v>
      </c>
      <c r="H52" s="141"/>
      <c r="I52" s="141"/>
      <c r="J52" s="138">
        <f t="shared" si="88"/>
        <v>0</v>
      </c>
      <c r="K52" s="141"/>
      <c r="L52" s="141"/>
      <c r="M52" s="138">
        <f t="shared" si="89"/>
        <v>0</v>
      </c>
      <c r="N52" s="141"/>
      <c r="O52" s="141"/>
      <c r="P52" s="138">
        <f t="shared" si="90"/>
        <v>0</v>
      </c>
      <c r="Q52" s="141">
        <f t="shared" si="120"/>
        <v>0</v>
      </c>
      <c r="R52" s="141">
        <f t="shared" si="120"/>
        <v>0</v>
      </c>
      <c r="S52" s="138">
        <f t="shared" si="91"/>
        <v>0</v>
      </c>
      <c r="T52" s="141"/>
      <c r="U52" s="141"/>
      <c r="V52" s="138">
        <f t="shared" si="92"/>
        <v>0</v>
      </c>
      <c r="W52" s="141"/>
      <c r="X52" s="141"/>
      <c r="Y52" s="138">
        <f t="shared" si="93"/>
        <v>0</v>
      </c>
      <c r="Z52" s="141"/>
      <c r="AA52" s="141"/>
      <c r="AB52" s="138">
        <f t="shared" si="94"/>
        <v>0</v>
      </c>
      <c r="AC52" s="141">
        <f t="shared" si="121"/>
        <v>0</v>
      </c>
      <c r="AD52" s="141">
        <f t="shared" si="121"/>
        <v>0</v>
      </c>
      <c r="AE52" s="138">
        <f t="shared" si="95"/>
        <v>0</v>
      </c>
      <c r="AF52" s="141"/>
      <c r="AG52" s="141"/>
      <c r="AH52" s="138">
        <f t="shared" si="96"/>
        <v>0</v>
      </c>
      <c r="AI52" s="141"/>
      <c r="AJ52" s="141"/>
      <c r="AK52" s="138">
        <f t="shared" si="97"/>
        <v>0</v>
      </c>
      <c r="AL52" s="141"/>
      <c r="AM52" s="141"/>
      <c r="AN52" s="138">
        <f t="shared" si="98"/>
        <v>0</v>
      </c>
      <c r="AO52" s="141">
        <f t="shared" si="122"/>
        <v>0</v>
      </c>
      <c r="AP52" s="141">
        <f t="shared" si="122"/>
        <v>0</v>
      </c>
      <c r="AQ52" s="138">
        <f t="shared" si="99"/>
        <v>0</v>
      </c>
      <c r="AR52" s="141"/>
      <c r="AS52" s="141"/>
      <c r="AT52" s="138">
        <f t="shared" si="100"/>
        <v>0</v>
      </c>
      <c r="AU52" s="141"/>
      <c r="AV52" s="141"/>
      <c r="AW52" s="138">
        <f t="shared" si="101"/>
        <v>0</v>
      </c>
      <c r="AX52" s="141"/>
      <c r="AY52" s="141"/>
      <c r="AZ52" s="138">
        <f t="shared" si="102"/>
        <v>0</v>
      </c>
      <c r="BA52" s="141">
        <f t="shared" si="123"/>
        <v>0</v>
      </c>
      <c r="BB52" s="141">
        <f t="shared" si="123"/>
        <v>0</v>
      </c>
      <c r="BC52" s="138">
        <f t="shared" si="103"/>
        <v>0</v>
      </c>
      <c r="BD52" s="256"/>
    </row>
    <row r="53" spans="1:56" s="96" customFormat="1" ht="26.25" customHeight="1">
      <c r="A53" s="249" t="s">
        <v>325</v>
      </c>
      <c r="B53" s="257" t="s">
        <v>326</v>
      </c>
      <c r="C53" s="257" t="s">
        <v>271</v>
      </c>
      <c r="D53" s="124" t="s">
        <v>41</v>
      </c>
      <c r="E53" s="143">
        <f>SUM(E54:E56)</f>
        <v>5625.4</v>
      </c>
      <c r="F53" s="143">
        <f>SUM(F54:F56)</f>
        <v>0</v>
      </c>
      <c r="G53" s="188">
        <f t="shared" si="87"/>
        <v>0</v>
      </c>
      <c r="H53" s="143">
        <f>SUM(H54:H56)</f>
        <v>0</v>
      </c>
      <c r="I53" s="143">
        <f>SUM(I54:I56)</f>
        <v>0</v>
      </c>
      <c r="J53" s="188">
        <f t="shared" si="88"/>
        <v>0</v>
      </c>
      <c r="K53" s="143">
        <f>SUM(K54:K56)</f>
        <v>0</v>
      </c>
      <c r="L53" s="143">
        <f>SUM(L54:L56)</f>
        <v>0</v>
      </c>
      <c r="M53" s="188">
        <f t="shared" si="89"/>
        <v>0</v>
      </c>
      <c r="N53" s="143">
        <f>SUM(N54:N56)</f>
        <v>0</v>
      </c>
      <c r="O53" s="143">
        <f>SUM(O54:O56)</f>
        <v>0</v>
      </c>
      <c r="P53" s="188">
        <f t="shared" si="90"/>
        <v>0</v>
      </c>
      <c r="Q53" s="143">
        <f>SUM(Q54:Q56)</f>
        <v>0</v>
      </c>
      <c r="R53" s="143">
        <f>SUM(R54:R56)</f>
        <v>0</v>
      </c>
      <c r="S53" s="188">
        <f t="shared" si="91"/>
        <v>0</v>
      </c>
      <c r="T53" s="143">
        <f>SUM(T54:T56)</f>
        <v>0</v>
      </c>
      <c r="U53" s="143">
        <f>SUM(U54:U56)</f>
        <v>0</v>
      </c>
      <c r="V53" s="188">
        <f t="shared" si="92"/>
        <v>0</v>
      </c>
      <c r="W53" s="143">
        <f>SUM(W54:W56)</f>
        <v>0</v>
      </c>
      <c r="X53" s="143">
        <f>SUM(X54:X56)</f>
        <v>0</v>
      </c>
      <c r="Y53" s="188">
        <f t="shared" si="93"/>
        <v>0</v>
      </c>
      <c r="Z53" s="143">
        <f>SUM(Z54:Z56)</f>
        <v>0</v>
      </c>
      <c r="AA53" s="143">
        <f>SUM(AA54:AA56)</f>
        <v>0</v>
      </c>
      <c r="AB53" s="188">
        <f t="shared" si="94"/>
        <v>0</v>
      </c>
      <c r="AC53" s="143">
        <f>SUM(AC54:AC56)</f>
        <v>0</v>
      </c>
      <c r="AD53" s="143">
        <f>SUM(AD54:AD56)</f>
        <v>0</v>
      </c>
      <c r="AE53" s="188">
        <f t="shared" si="95"/>
        <v>0</v>
      </c>
      <c r="AF53" s="143">
        <f>SUM(AF54:AF56)</f>
        <v>0</v>
      </c>
      <c r="AG53" s="143">
        <f>SUM(AG54:AG56)</f>
        <v>0</v>
      </c>
      <c r="AH53" s="188">
        <f t="shared" si="96"/>
        <v>0</v>
      </c>
      <c r="AI53" s="143">
        <f>SUM(AI54:AI56)</f>
        <v>0</v>
      </c>
      <c r="AJ53" s="143">
        <f>SUM(AJ54:AJ56)</f>
        <v>0</v>
      </c>
      <c r="AK53" s="188">
        <f t="shared" si="97"/>
        <v>0</v>
      </c>
      <c r="AL53" s="143">
        <f>SUM(AL54:AL56)</f>
        <v>0</v>
      </c>
      <c r="AM53" s="143">
        <f>SUM(AM54:AM56)</f>
        <v>0</v>
      </c>
      <c r="AN53" s="188">
        <f t="shared" si="98"/>
        <v>0</v>
      </c>
      <c r="AO53" s="143">
        <f>SUM(AO54:AO56)</f>
        <v>0</v>
      </c>
      <c r="AP53" s="143">
        <f>SUM(AP54:AP56)</f>
        <v>0</v>
      </c>
      <c r="AQ53" s="188">
        <f t="shared" si="99"/>
        <v>0</v>
      </c>
      <c r="AR53" s="143">
        <f>SUM(AR54:AR56)</f>
        <v>5625.4</v>
      </c>
      <c r="AS53" s="143">
        <f>SUM(AS54:AS56)</f>
        <v>0</v>
      </c>
      <c r="AT53" s="188">
        <f t="shared" si="100"/>
        <v>0</v>
      </c>
      <c r="AU53" s="143">
        <f>SUM(AU54:AU56)</f>
        <v>0</v>
      </c>
      <c r="AV53" s="143">
        <f>SUM(AV54:AV56)</f>
        <v>0</v>
      </c>
      <c r="AW53" s="188">
        <f t="shared" si="101"/>
        <v>0</v>
      </c>
      <c r="AX53" s="143">
        <f>SUM(AX54:AX56)</f>
        <v>0</v>
      </c>
      <c r="AY53" s="143">
        <f>SUM(AY54:AY56)</f>
        <v>0</v>
      </c>
      <c r="AZ53" s="188">
        <f t="shared" si="102"/>
        <v>0</v>
      </c>
      <c r="BA53" s="143">
        <f>SUM(BA54:BA56)</f>
        <v>5625.4</v>
      </c>
      <c r="BB53" s="143">
        <f>SUM(BB54:BB56)</f>
        <v>0</v>
      </c>
      <c r="BC53" s="188">
        <f t="shared" si="103"/>
        <v>0</v>
      </c>
      <c r="BD53" s="256"/>
    </row>
    <row r="54" spans="1:56" ht="37.5" customHeight="1">
      <c r="A54" s="249"/>
      <c r="B54" s="257"/>
      <c r="C54" s="257"/>
      <c r="D54" s="183" t="s">
        <v>2</v>
      </c>
      <c r="E54" s="141">
        <f aca="true" t="shared" si="124" ref="E54:F56">H54+K54+N54+T54+W54+Z54+AF54+AI54+AL54+AR54+AU54+AX54</f>
        <v>5625.4</v>
      </c>
      <c r="F54" s="141">
        <f t="shared" si="124"/>
        <v>0</v>
      </c>
      <c r="G54" s="138">
        <f t="shared" si="87"/>
        <v>0</v>
      </c>
      <c r="H54" s="141"/>
      <c r="I54" s="141"/>
      <c r="J54" s="138">
        <f t="shared" si="88"/>
        <v>0</v>
      </c>
      <c r="K54" s="141"/>
      <c r="L54" s="141"/>
      <c r="M54" s="138">
        <f t="shared" si="89"/>
        <v>0</v>
      </c>
      <c r="N54" s="141"/>
      <c r="O54" s="141"/>
      <c r="P54" s="138">
        <f t="shared" si="90"/>
        <v>0</v>
      </c>
      <c r="Q54" s="141">
        <f aca="true" t="shared" si="125" ref="Q54:R56">H54+K54+N54</f>
        <v>0</v>
      </c>
      <c r="R54" s="141">
        <f t="shared" si="125"/>
        <v>0</v>
      </c>
      <c r="S54" s="138">
        <f t="shared" si="91"/>
        <v>0</v>
      </c>
      <c r="T54" s="141"/>
      <c r="U54" s="141"/>
      <c r="V54" s="138">
        <f t="shared" si="92"/>
        <v>0</v>
      </c>
      <c r="W54" s="141"/>
      <c r="X54" s="141"/>
      <c r="Y54" s="138">
        <f t="shared" si="93"/>
        <v>0</v>
      </c>
      <c r="Z54" s="141"/>
      <c r="AA54" s="141"/>
      <c r="AB54" s="138">
        <f t="shared" si="94"/>
        <v>0</v>
      </c>
      <c r="AC54" s="141">
        <f aca="true" t="shared" si="126" ref="AC54:AD56">T54+W54+Z54</f>
        <v>0</v>
      </c>
      <c r="AD54" s="141">
        <f t="shared" si="126"/>
        <v>0</v>
      </c>
      <c r="AE54" s="138">
        <f t="shared" si="95"/>
        <v>0</v>
      </c>
      <c r="AF54" s="141"/>
      <c r="AG54" s="141"/>
      <c r="AH54" s="138">
        <f t="shared" si="96"/>
        <v>0</v>
      </c>
      <c r="AI54" s="141"/>
      <c r="AJ54" s="141"/>
      <c r="AK54" s="138">
        <f t="shared" si="97"/>
        <v>0</v>
      </c>
      <c r="AL54" s="141"/>
      <c r="AM54" s="141"/>
      <c r="AN54" s="138">
        <f t="shared" si="98"/>
        <v>0</v>
      </c>
      <c r="AO54" s="141">
        <f aca="true" t="shared" si="127" ref="AO54:AP56">AF54+AI54+AL54</f>
        <v>0</v>
      </c>
      <c r="AP54" s="141">
        <f t="shared" si="127"/>
        <v>0</v>
      </c>
      <c r="AQ54" s="138">
        <f t="shared" si="99"/>
        <v>0</v>
      </c>
      <c r="AR54" s="141">
        <f>3828.6+1796.8</f>
        <v>5625.4</v>
      </c>
      <c r="AS54" s="141"/>
      <c r="AT54" s="138">
        <f t="shared" si="100"/>
        <v>0</v>
      </c>
      <c r="AU54" s="141"/>
      <c r="AV54" s="141"/>
      <c r="AW54" s="138">
        <f t="shared" si="101"/>
        <v>0</v>
      </c>
      <c r="AX54" s="141"/>
      <c r="AY54" s="141"/>
      <c r="AZ54" s="138">
        <f t="shared" si="102"/>
        <v>0</v>
      </c>
      <c r="BA54" s="141">
        <f aca="true" t="shared" si="128" ref="BA54:BB56">AR54+AU54+AX54</f>
        <v>5625.4</v>
      </c>
      <c r="BB54" s="141">
        <f t="shared" si="128"/>
        <v>0</v>
      </c>
      <c r="BC54" s="138">
        <f t="shared" si="103"/>
        <v>0</v>
      </c>
      <c r="BD54" s="256"/>
    </row>
    <row r="55" spans="1:56" ht="37.5" customHeight="1">
      <c r="A55" s="249"/>
      <c r="B55" s="257"/>
      <c r="C55" s="257"/>
      <c r="D55" s="183" t="s">
        <v>43</v>
      </c>
      <c r="E55" s="141">
        <f t="shared" si="124"/>
        <v>0</v>
      </c>
      <c r="F55" s="141">
        <f t="shared" si="124"/>
        <v>0</v>
      </c>
      <c r="G55" s="138">
        <f t="shared" si="87"/>
        <v>0</v>
      </c>
      <c r="H55" s="141"/>
      <c r="I55" s="141"/>
      <c r="J55" s="138">
        <f t="shared" si="88"/>
        <v>0</v>
      </c>
      <c r="K55" s="141"/>
      <c r="L55" s="141"/>
      <c r="M55" s="138">
        <f t="shared" si="89"/>
        <v>0</v>
      </c>
      <c r="N55" s="141"/>
      <c r="O55" s="141"/>
      <c r="P55" s="138">
        <f t="shared" si="90"/>
        <v>0</v>
      </c>
      <c r="Q55" s="141">
        <f t="shared" si="125"/>
        <v>0</v>
      </c>
      <c r="R55" s="141">
        <f t="shared" si="125"/>
        <v>0</v>
      </c>
      <c r="S55" s="138">
        <f t="shared" si="91"/>
        <v>0</v>
      </c>
      <c r="T55" s="141"/>
      <c r="U55" s="141"/>
      <c r="V55" s="138">
        <f t="shared" si="92"/>
        <v>0</v>
      </c>
      <c r="W55" s="141"/>
      <c r="X55" s="141"/>
      <c r="Y55" s="138">
        <f t="shared" si="93"/>
        <v>0</v>
      </c>
      <c r="Z55" s="141"/>
      <c r="AA55" s="141"/>
      <c r="AB55" s="138">
        <f t="shared" si="94"/>
        <v>0</v>
      </c>
      <c r="AC55" s="141">
        <f t="shared" si="126"/>
        <v>0</v>
      </c>
      <c r="AD55" s="141">
        <f t="shared" si="126"/>
        <v>0</v>
      </c>
      <c r="AE55" s="138">
        <f t="shared" si="95"/>
        <v>0</v>
      </c>
      <c r="AF55" s="141"/>
      <c r="AG55" s="141"/>
      <c r="AH55" s="138">
        <f t="shared" si="96"/>
        <v>0</v>
      </c>
      <c r="AI55" s="141"/>
      <c r="AJ55" s="141"/>
      <c r="AK55" s="138">
        <f t="shared" si="97"/>
        <v>0</v>
      </c>
      <c r="AL55" s="141"/>
      <c r="AM55" s="141"/>
      <c r="AN55" s="138">
        <f t="shared" si="98"/>
        <v>0</v>
      </c>
      <c r="AO55" s="141">
        <f t="shared" si="127"/>
        <v>0</v>
      </c>
      <c r="AP55" s="141">
        <f t="shared" si="127"/>
        <v>0</v>
      </c>
      <c r="AQ55" s="138">
        <f t="shared" si="99"/>
        <v>0</v>
      </c>
      <c r="AR55" s="141"/>
      <c r="AS55" s="141"/>
      <c r="AT55" s="138">
        <f t="shared" si="100"/>
        <v>0</v>
      </c>
      <c r="AU55" s="141"/>
      <c r="AV55" s="141"/>
      <c r="AW55" s="138">
        <f t="shared" si="101"/>
        <v>0</v>
      </c>
      <c r="AX55" s="141"/>
      <c r="AY55" s="141"/>
      <c r="AZ55" s="138">
        <f t="shared" si="102"/>
        <v>0</v>
      </c>
      <c r="BA55" s="141">
        <f t="shared" si="128"/>
        <v>0</v>
      </c>
      <c r="BB55" s="141">
        <f t="shared" si="128"/>
        <v>0</v>
      </c>
      <c r="BC55" s="138">
        <f t="shared" si="103"/>
        <v>0</v>
      </c>
      <c r="BD55" s="256"/>
    </row>
    <row r="56" spans="1:56" ht="37.5" customHeight="1">
      <c r="A56" s="249"/>
      <c r="B56" s="257"/>
      <c r="C56" s="257"/>
      <c r="D56" s="182" t="s">
        <v>347</v>
      </c>
      <c r="E56" s="141">
        <f t="shared" si="124"/>
        <v>0</v>
      </c>
      <c r="F56" s="141">
        <f t="shared" si="124"/>
        <v>0</v>
      </c>
      <c r="G56" s="138">
        <f t="shared" si="87"/>
        <v>0</v>
      </c>
      <c r="H56" s="141"/>
      <c r="I56" s="141"/>
      <c r="J56" s="138">
        <f t="shared" si="88"/>
        <v>0</v>
      </c>
      <c r="K56" s="141"/>
      <c r="L56" s="141"/>
      <c r="M56" s="138">
        <f t="shared" si="89"/>
        <v>0</v>
      </c>
      <c r="N56" s="141"/>
      <c r="O56" s="141"/>
      <c r="P56" s="138">
        <f t="shared" si="90"/>
        <v>0</v>
      </c>
      <c r="Q56" s="141">
        <f t="shared" si="125"/>
        <v>0</v>
      </c>
      <c r="R56" s="141">
        <f t="shared" si="125"/>
        <v>0</v>
      </c>
      <c r="S56" s="138">
        <f t="shared" si="91"/>
        <v>0</v>
      </c>
      <c r="T56" s="141"/>
      <c r="U56" s="141"/>
      <c r="V56" s="138">
        <f t="shared" si="92"/>
        <v>0</v>
      </c>
      <c r="W56" s="141"/>
      <c r="X56" s="141"/>
      <c r="Y56" s="138">
        <f t="shared" si="93"/>
        <v>0</v>
      </c>
      <c r="Z56" s="141"/>
      <c r="AA56" s="141"/>
      <c r="AB56" s="138">
        <f t="shared" si="94"/>
        <v>0</v>
      </c>
      <c r="AC56" s="141">
        <f t="shared" si="126"/>
        <v>0</v>
      </c>
      <c r="AD56" s="141">
        <f t="shared" si="126"/>
        <v>0</v>
      </c>
      <c r="AE56" s="138">
        <f t="shared" si="95"/>
        <v>0</v>
      </c>
      <c r="AF56" s="141"/>
      <c r="AG56" s="141"/>
      <c r="AH56" s="138">
        <f t="shared" si="96"/>
        <v>0</v>
      </c>
      <c r="AI56" s="141"/>
      <c r="AJ56" s="141"/>
      <c r="AK56" s="138">
        <f t="shared" si="97"/>
        <v>0</v>
      </c>
      <c r="AL56" s="141"/>
      <c r="AM56" s="141"/>
      <c r="AN56" s="138">
        <f t="shared" si="98"/>
        <v>0</v>
      </c>
      <c r="AO56" s="141">
        <f t="shared" si="127"/>
        <v>0</v>
      </c>
      <c r="AP56" s="141">
        <f t="shared" si="127"/>
        <v>0</v>
      </c>
      <c r="AQ56" s="138">
        <f t="shared" si="99"/>
        <v>0</v>
      </c>
      <c r="AR56" s="141"/>
      <c r="AS56" s="141"/>
      <c r="AT56" s="138">
        <f t="shared" si="100"/>
        <v>0</v>
      </c>
      <c r="AU56" s="141"/>
      <c r="AV56" s="141"/>
      <c r="AW56" s="138">
        <f t="shared" si="101"/>
        <v>0</v>
      </c>
      <c r="AX56" s="141"/>
      <c r="AY56" s="141"/>
      <c r="AZ56" s="138">
        <f t="shared" si="102"/>
        <v>0</v>
      </c>
      <c r="BA56" s="141">
        <f t="shared" si="128"/>
        <v>0</v>
      </c>
      <c r="BB56" s="141">
        <f t="shared" si="128"/>
        <v>0</v>
      </c>
      <c r="BC56" s="138">
        <f t="shared" si="103"/>
        <v>0</v>
      </c>
      <c r="BD56" s="256"/>
    </row>
    <row r="57" spans="1:56" s="96" customFormat="1" ht="35.25" customHeight="1">
      <c r="A57" s="249" t="s">
        <v>327</v>
      </c>
      <c r="B57" s="257" t="s">
        <v>341</v>
      </c>
      <c r="C57" s="257" t="s">
        <v>271</v>
      </c>
      <c r="D57" s="124" t="s">
        <v>41</v>
      </c>
      <c r="E57" s="143">
        <f>SUM(E58:E60)</f>
        <v>7379.8</v>
      </c>
      <c r="F57" s="143">
        <f>SUM(F58:F60)</f>
        <v>0</v>
      </c>
      <c r="G57" s="188">
        <f t="shared" si="87"/>
        <v>0</v>
      </c>
      <c r="H57" s="143">
        <f>SUM(H58:H60)</f>
        <v>0</v>
      </c>
      <c r="I57" s="143">
        <f>SUM(I58:I60)</f>
        <v>0</v>
      </c>
      <c r="J57" s="188">
        <f t="shared" si="88"/>
        <v>0</v>
      </c>
      <c r="K57" s="143">
        <f>SUM(K58:K60)</f>
        <v>0</v>
      </c>
      <c r="L57" s="143">
        <f>SUM(L58:L60)</f>
        <v>0</v>
      </c>
      <c r="M57" s="188">
        <f t="shared" si="89"/>
        <v>0</v>
      </c>
      <c r="N57" s="143">
        <f>SUM(N58:N60)</f>
        <v>0</v>
      </c>
      <c r="O57" s="143">
        <f>SUM(O58:O60)</f>
        <v>0</v>
      </c>
      <c r="P57" s="188">
        <f t="shared" si="90"/>
        <v>0</v>
      </c>
      <c r="Q57" s="143">
        <f>SUM(Q58:Q60)</f>
        <v>0</v>
      </c>
      <c r="R57" s="143">
        <f>SUM(R58:R60)</f>
        <v>0</v>
      </c>
      <c r="S57" s="188">
        <f t="shared" si="91"/>
        <v>0</v>
      </c>
      <c r="T57" s="143">
        <f>SUM(T58:T60)</f>
        <v>0</v>
      </c>
      <c r="U57" s="143">
        <f>SUM(U58:U60)</f>
        <v>0</v>
      </c>
      <c r="V57" s="188">
        <f t="shared" si="92"/>
        <v>0</v>
      </c>
      <c r="W57" s="143">
        <f>SUM(W58:W60)</f>
        <v>0</v>
      </c>
      <c r="X57" s="143">
        <f>SUM(X58:X60)</f>
        <v>0</v>
      </c>
      <c r="Y57" s="188">
        <f t="shared" si="93"/>
        <v>0</v>
      </c>
      <c r="Z57" s="143">
        <f>SUM(Z58:Z60)</f>
        <v>0</v>
      </c>
      <c r="AA57" s="143">
        <f>SUM(AA58:AA60)</f>
        <v>0</v>
      </c>
      <c r="AB57" s="188">
        <f t="shared" si="94"/>
        <v>0</v>
      </c>
      <c r="AC57" s="143">
        <f>SUM(AC58:AC60)</f>
        <v>0</v>
      </c>
      <c r="AD57" s="143">
        <f>SUM(AD58:AD60)</f>
        <v>0</v>
      </c>
      <c r="AE57" s="188">
        <f t="shared" si="95"/>
        <v>0</v>
      </c>
      <c r="AF57" s="143">
        <f>SUM(AF58:AF60)</f>
        <v>0</v>
      </c>
      <c r="AG57" s="143">
        <f>SUM(AG58:AG60)</f>
        <v>0</v>
      </c>
      <c r="AH57" s="188">
        <f t="shared" si="96"/>
        <v>0</v>
      </c>
      <c r="AI57" s="143">
        <f>SUM(AI58:AI60)</f>
        <v>0</v>
      </c>
      <c r="AJ57" s="143">
        <f>SUM(AJ58:AJ60)</f>
        <v>0</v>
      </c>
      <c r="AK57" s="188">
        <f t="shared" si="97"/>
        <v>0</v>
      </c>
      <c r="AL57" s="143">
        <f>SUM(AL58:AL60)</f>
        <v>0</v>
      </c>
      <c r="AM57" s="143">
        <f>SUM(AM58:AM60)</f>
        <v>0</v>
      </c>
      <c r="AN57" s="188">
        <f t="shared" si="98"/>
        <v>0</v>
      </c>
      <c r="AO57" s="143">
        <f>SUM(AO58:AO60)</f>
        <v>0</v>
      </c>
      <c r="AP57" s="143">
        <f>SUM(AP58:AP60)</f>
        <v>0</v>
      </c>
      <c r="AQ57" s="188">
        <f t="shared" si="99"/>
        <v>0</v>
      </c>
      <c r="AR57" s="143">
        <f>SUM(AR58:AR60)</f>
        <v>7379.8</v>
      </c>
      <c r="AS57" s="143">
        <f>SUM(AS58:AS60)</f>
        <v>0</v>
      </c>
      <c r="AT57" s="188">
        <f t="shared" si="100"/>
        <v>0</v>
      </c>
      <c r="AU57" s="143">
        <f>SUM(AU58:AU60)</f>
        <v>0</v>
      </c>
      <c r="AV57" s="143">
        <f>SUM(AV58:AV60)</f>
        <v>0</v>
      </c>
      <c r="AW57" s="188">
        <f t="shared" si="101"/>
        <v>0</v>
      </c>
      <c r="AX57" s="143">
        <f>SUM(AX58:AX60)</f>
        <v>0</v>
      </c>
      <c r="AY57" s="143">
        <f>SUM(AY58:AY60)</f>
        <v>0</v>
      </c>
      <c r="AZ57" s="188">
        <f t="shared" si="102"/>
        <v>0</v>
      </c>
      <c r="BA57" s="143">
        <f>SUM(BA58:BA60)</f>
        <v>7379.8</v>
      </c>
      <c r="BB57" s="143">
        <f>SUM(BB58:BB60)</f>
        <v>0</v>
      </c>
      <c r="BC57" s="188">
        <f t="shared" si="103"/>
        <v>0</v>
      </c>
      <c r="BD57" s="256"/>
    </row>
    <row r="58" spans="1:56" ht="27" customHeight="1">
      <c r="A58" s="249"/>
      <c r="B58" s="257"/>
      <c r="C58" s="257"/>
      <c r="D58" s="183" t="s">
        <v>2</v>
      </c>
      <c r="E58" s="141">
        <f aca="true" t="shared" si="129" ref="E58:F60">H58+K58+N58+T58+W58+Z58+AF58+AI58+AL58+AR58+AU58+AX58</f>
        <v>7379.8</v>
      </c>
      <c r="F58" s="141">
        <f t="shared" si="129"/>
        <v>0</v>
      </c>
      <c r="G58" s="138">
        <f t="shared" si="87"/>
        <v>0</v>
      </c>
      <c r="H58" s="141"/>
      <c r="I58" s="141"/>
      <c r="J58" s="138">
        <f t="shared" si="88"/>
        <v>0</v>
      </c>
      <c r="K58" s="141"/>
      <c r="L58" s="141"/>
      <c r="M58" s="138">
        <f t="shared" si="89"/>
        <v>0</v>
      </c>
      <c r="N58" s="141"/>
      <c r="O58" s="141"/>
      <c r="P58" s="138">
        <f t="shared" si="90"/>
        <v>0</v>
      </c>
      <c r="Q58" s="141">
        <f aca="true" t="shared" si="130" ref="Q58:R60">H58+K58+N58</f>
        <v>0</v>
      </c>
      <c r="R58" s="141">
        <f t="shared" si="130"/>
        <v>0</v>
      </c>
      <c r="S58" s="138">
        <f t="shared" si="91"/>
        <v>0</v>
      </c>
      <c r="T58" s="141"/>
      <c r="U58" s="141"/>
      <c r="V58" s="138">
        <f t="shared" si="92"/>
        <v>0</v>
      </c>
      <c r="W58" s="141"/>
      <c r="X58" s="141"/>
      <c r="Y58" s="138">
        <f t="shared" si="93"/>
        <v>0</v>
      </c>
      <c r="Z58" s="141"/>
      <c r="AA58" s="141"/>
      <c r="AB58" s="138">
        <f t="shared" si="94"/>
        <v>0</v>
      </c>
      <c r="AC58" s="141">
        <f aca="true" t="shared" si="131" ref="AC58:AD60">T58+W58+Z58</f>
        <v>0</v>
      </c>
      <c r="AD58" s="141">
        <f t="shared" si="131"/>
        <v>0</v>
      </c>
      <c r="AE58" s="138">
        <f t="shared" si="95"/>
        <v>0</v>
      </c>
      <c r="AF58" s="141"/>
      <c r="AG58" s="141"/>
      <c r="AH58" s="138">
        <f t="shared" si="96"/>
        <v>0</v>
      </c>
      <c r="AI58" s="141"/>
      <c r="AJ58" s="141"/>
      <c r="AK58" s="138">
        <f t="shared" si="97"/>
        <v>0</v>
      </c>
      <c r="AL58" s="141"/>
      <c r="AM58" s="141"/>
      <c r="AN58" s="138">
        <f t="shared" si="98"/>
        <v>0</v>
      </c>
      <c r="AO58" s="141">
        <f aca="true" t="shared" si="132" ref="AO58:AP60">AF58+AI58+AL58</f>
        <v>0</v>
      </c>
      <c r="AP58" s="141">
        <f t="shared" si="132"/>
        <v>0</v>
      </c>
      <c r="AQ58" s="138">
        <f t="shared" si="99"/>
        <v>0</v>
      </c>
      <c r="AR58" s="141">
        <v>7379.8</v>
      </c>
      <c r="AS58" s="141"/>
      <c r="AT58" s="138">
        <f t="shared" si="100"/>
        <v>0</v>
      </c>
      <c r="AU58" s="141"/>
      <c r="AV58" s="141"/>
      <c r="AW58" s="138">
        <f t="shared" si="101"/>
        <v>0</v>
      </c>
      <c r="AX58" s="141"/>
      <c r="AY58" s="141"/>
      <c r="AZ58" s="138">
        <f t="shared" si="102"/>
        <v>0</v>
      </c>
      <c r="BA58" s="141">
        <f aca="true" t="shared" si="133" ref="BA58:BB60">AR58+AU58+AX58</f>
        <v>7379.8</v>
      </c>
      <c r="BB58" s="141">
        <f t="shared" si="133"/>
        <v>0</v>
      </c>
      <c r="BC58" s="138">
        <f t="shared" si="103"/>
        <v>0</v>
      </c>
      <c r="BD58" s="256"/>
    </row>
    <row r="59" spans="1:56" ht="27.75" customHeight="1">
      <c r="A59" s="249"/>
      <c r="B59" s="257"/>
      <c r="C59" s="257"/>
      <c r="D59" s="183" t="s">
        <v>43</v>
      </c>
      <c r="E59" s="141">
        <f t="shared" si="129"/>
        <v>0</v>
      </c>
      <c r="F59" s="141">
        <f t="shared" si="129"/>
        <v>0</v>
      </c>
      <c r="G59" s="138">
        <f t="shared" si="87"/>
        <v>0</v>
      </c>
      <c r="H59" s="141"/>
      <c r="I59" s="141"/>
      <c r="J59" s="138">
        <f t="shared" si="88"/>
        <v>0</v>
      </c>
      <c r="K59" s="141"/>
      <c r="L59" s="141"/>
      <c r="M59" s="138">
        <f t="shared" si="89"/>
        <v>0</v>
      </c>
      <c r="N59" s="141"/>
      <c r="O59" s="141"/>
      <c r="P59" s="138">
        <f t="shared" si="90"/>
        <v>0</v>
      </c>
      <c r="Q59" s="141">
        <f t="shared" si="130"/>
        <v>0</v>
      </c>
      <c r="R59" s="141">
        <f t="shared" si="130"/>
        <v>0</v>
      </c>
      <c r="S59" s="138">
        <f t="shared" si="91"/>
        <v>0</v>
      </c>
      <c r="T59" s="141"/>
      <c r="U59" s="141"/>
      <c r="V59" s="138">
        <f t="shared" si="92"/>
        <v>0</v>
      </c>
      <c r="W59" s="141"/>
      <c r="X59" s="141"/>
      <c r="Y59" s="138">
        <f t="shared" si="93"/>
        <v>0</v>
      </c>
      <c r="Z59" s="141"/>
      <c r="AA59" s="141"/>
      <c r="AB59" s="138">
        <f t="shared" si="94"/>
        <v>0</v>
      </c>
      <c r="AC59" s="141">
        <f t="shared" si="131"/>
        <v>0</v>
      </c>
      <c r="AD59" s="141">
        <f t="shared" si="131"/>
        <v>0</v>
      </c>
      <c r="AE59" s="138">
        <f t="shared" si="95"/>
        <v>0</v>
      </c>
      <c r="AF59" s="141"/>
      <c r="AG59" s="141"/>
      <c r="AH59" s="138">
        <f t="shared" si="96"/>
        <v>0</v>
      </c>
      <c r="AI59" s="141"/>
      <c r="AJ59" s="141"/>
      <c r="AK59" s="138">
        <f t="shared" si="97"/>
        <v>0</v>
      </c>
      <c r="AL59" s="141"/>
      <c r="AM59" s="141"/>
      <c r="AN59" s="138">
        <f t="shared" si="98"/>
        <v>0</v>
      </c>
      <c r="AO59" s="141">
        <f t="shared" si="132"/>
        <v>0</v>
      </c>
      <c r="AP59" s="141">
        <f t="shared" si="132"/>
        <v>0</v>
      </c>
      <c r="AQ59" s="138">
        <f t="shared" si="99"/>
        <v>0</v>
      </c>
      <c r="AR59" s="141"/>
      <c r="AS59" s="141"/>
      <c r="AT59" s="138">
        <f t="shared" si="100"/>
        <v>0</v>
      </c>
      <c r="AU59" s="141"/>
      <c r="AV59" s="141"/>
      <c r="AW59" s="138">
        <f t="shared" si="101"/>
        <v>0</v>
      </c>
      <c r="AX59" s="141"/>
      <c r="AY59" s="141"/>
      <c r="AZ59" s="138">
        <f t="shared" si="102"/>
        <v>0</v>
      </c>
      <c r="BA59" s="141">
        <f t="shared" si="133"/>
        <v>0</v>
      </c>
      <c r="BB59" s="141">
        <f t="shared" si="133"/>
        <v>0</v>
      </c>
      <c r="BC59" s="138">
        <f t="shared" si="103"/>
        <v>0</v>
      </c>
      <c r="BD59" s="256"/>
    </row>
    <row r="60" spans="1:56" ht="37.5" customHeight="1">
      <c r="A60" s="249"/>
      <c r="B60" s="257"/>
      <c r="C60" s="257"/>
      <c r="D60" s="182" t="s">
        <v>347</v>
      </c>
      <c r="E60" s="141">
        <f t="shared" si="129"/>
        <v>0</v>
      </c>
      <c r="F60" s="141">
        <f t="shared" si="129"/>
        <v>0</v>
      </c>
      <c r="G60" s="138">
        <f t="shared" si="87"/>
        <v>0</v>
      </c>
      <c r="H60" s="141"/>
      <c r="I60" s="141"/>
      <c r="J60" s="138">
        <f t="shared" si="88"/>
        <v>0</v>
      </c>
      <c r="K60" s="141"/>
      <c r="L60" s="141"/>
      <c r="M60" s="138">
        <f t="shared" si="89"/>
        <v>0</v>
      </c>
      <c r="N60" s="141"/>
      <c r="O60" s="141"/>
      <c r="P60" s="138">
        <f t="shared" si="90"/>
        <v>0</v>
      </c>
      <c r="Q60" s="141">
        <f t="shared" si="130"/>
        <v>0</v>
      </c>
      <c r="R60" s="141">
        <f t="shared" si="130"/>
        <v>0</v>
      </c>
      <c r="S60" s="138">
        <f t="shared" si="91"/>
        <v>0</v>
      </c>
      <c r="T60" s="141"/>
      <c r="U60" s="141"/>
      <c r="V60" s="138">
        <f t="shared" si="92"/>
        <v>0</v>
      </c>
      <c r="W60" s="141"/>
      <c r="X60" s="141"/>
      <c r="Y60" s="138">
        <f t="shared" si="93"/>
        <v>0</v>
      </c>
      <c r="Z60" s="141"/>
      <c r="AA60" s="141"/>
      <c r="AB60" s="138">
        <f t="shared" si="94"/>
        <v>0</v>
      </c>
      <c r="AC60" s="141">
        <f t="shared" si="131"/>
        <v>0</v>
      </c>
      <c r="AD60" s="141">
        <f t="shared" si="131"/>
        <v>0</v>
      </c>
      <c r="AE60" s="138">
        <f t="shared" si="95"/>
        <v>0</v>
      </c>
      <c r="AF60" s="141"/>
      <c r="AG60" s="141"/>
      <c r="AH60" s="138">
        <f t="shared" si="96"/>
        <v>0</v>
      </c>
      <c r="AI60" s="141"/>
      <c r="AJ60" s="141"/>
      <c r="AK60" s="138">
        <f t="shared" si="97"/>
        <v>0</v>
      </c>
      <c r="AL60" s="141"/>
      <c r="AM60" s="141"/>
      <c r="AN60" s="138">
        <f t="shared" si="98"/>
        <v>0</v>
      </c>
      <c r="AO60" s="141">
        <f t="shared" si="132"/>
        <v>0</v>
      </c>
      <c r="AP60" s="141">
        <f t="shared" si="132"/>
        <v>0</v>
      </c>
      <c r="AQ60" s="138">
        <f t="shared" si="99"/>
        <v>0</v>
      </c>
      <c r="AR60" s="141"/>
      <c r="AS60" s="141"/>
      <c r="AT60" s="138">
        <f t="shared" si="100"/>
        <v>0</v>
      </c>
      <c r="AU60" s="141"/>
      <c r="AV60" s="141"/>
      <c r="AW60" s="138">
        <f t="shared" si="101"/>
        <v>0</v>
      </c>
      <c r="AX60" s="141"/>
      <c r="AY60" s="141"/>
      <c r="AZ60" s="138">
        <f t="shared" si="102"/>
        <v>0</v>
      </c>
      <c r="BA60" s="141">
        <f t="shared" si="133"/>
        <v>0</v>
      </c>
      <c r="BB60" s="141">
        <f t="shared" si="133"/>
        <v>0</v>
      </c>
      <c r="BC60" s="138">
        <f t="shared" si="103"/>
        <v>0</v>
      </c>
      <c r="BD60" s="256"/>
    </row>
    <row r="61" spans="1:56" s="96" customFormat="1" ht="33.75" customHeight="1">
      <c r="A61" s="249" t="s">
        <v>328</v>
      </c>
      <c r="B61" s="257" t="s">
        <v>342</v>
      </c>
      <c r="C61" s="257" t="s">
        <v>271</v>
      </c>
      <c r="D61" s="124" t="s">
        <v>41</v>
      </c>
      <c r="E61" s="143">
        <f>SUM(E62:E64)</f>
        <v>819.98295</v>
      </c>
      <c r="F61" s="143">
        <f>SUM(F62:F64)</f>
        <v>0</v>
      </c>
      <c r="G61" s="188">
        <f t="shared" si="87"/>
        <v>0</v>
      </c>
      <c r="H61" s="143">
        <f>SUM(H62:H64)</f>
        <v>0</v>
      </c>
      <c r="I61" s="143">
        <f>SUM(I62:I64)</f>
        <v>0</v>
      </c>
      <c r="J61" s="188">
        <f t="shared" si="88"/>
        <v>0</v>
      </c>
      <c r="K61" s="143">
        <f>SUM(K62:K64)</f>
        <v>0</v>
      </c>
      <c r="L61" s="143">
        <f>SUM(L62:L64)</f>
        <v>0</v>
      </c>
      <c r="M61" s="188">
        <f t="shared" si="89"/>
        <v>0</v>
      </c>
      <c r="N61" s="143">
        <f>SUM(N62:N64)</f>
        <v>0</v>
      </c>
      <c r="O61" s="143">
        <f>SUM(O62:O64)</f>
        <v>0</v>
      </c>
      <c r="P61" s="188">
        <f t="shared" si="90"/>
        <v>0</v>
      </c>
      <c r="Q61" s="143">
        <f>SUM(Q62:Q64)</f>
        <v>0</v>
      </c>
      <c r="R61" s="143">
        <f>SUM(R62:R64)</f>
        <v>0</v>
      </c>
      <c r="S61" s="188">
        <f t="shared" si="91"/>
        <v>0</v>
      </c>
      <c r="T61" s="143">
        <f>SUM(T62:T64)</f>
        <v>0</v>
      </c>
      <c r="U61" s="143">
        <f>SUM(U62:U64)</f>
        <v>0</v>
      </c>
      <c r="V61" s="188">
        <f t="shared" si="92"/>
        <v>0</v>
      </c>
      <c r="W61" s="143">
        <f>SUM(W62:W64)</f>
        <v>0</v>
      </c>
      <c r="X61" s="143">
        <f>SUM(X62:X64)</f>
        <v>0</v>
      </c>
      <c r="Y61" s="188">
        <f t="shared" si="93"/>
        <v>0</v>
      </c>
      <c r="Z61" s="143">
        <f>SUM(Z62:Z64)</f>
        <v>0</v>
      </c>
      <c r="AA61" s="143">
        <f>SUM(AA62:AA64)</f>
        <v>0</v>
      </c>
      <c r="AB61" s="188">
        <f t="shared" si="94"/>
        <v>0</v>
      </c>
      <c r="AC61" s="143">
        <f>SUM(AC62:AC64)</f>
        <v>0</v>
      </c>
      <c r="AD61" s="143">
        <f>SUM(AD62:AD64)</f>
        <v>0</v>
      </c>
      <c r="AE61" s="188">
        <f t="shared" si="95"/>
        <v>0</v>
      </c>
      <c r="AF61" s="143">
        <f>SUM(AF62:AF64)</f>
        <v>0</v>
      </c>
      <c r="AG61" s="143">
        <f>SUM(AG62:AG64)</f>
        <v>0</v>
      </c>
      <c r="AH61" s="188">
        <f t="shared" si="96"/>
        <v>0</v>
      </c>
      <c r="AI61" s="143">
        <f>SUM(AI62:AI64)</f>
        <v>0</v>
      </c>
      <c r="AJ61" s="143">
        <f>SUM(AJ62:AJ64)</f>
        <v>0</v>
      </c>
      <c r="AK61" s="188">
        <f t="shared" si="97"/>
        <v>0</v>
      </c>
      <c r="AL61" s="143">
        <f>SUM(AL62:AL64)</f>
        <v>0</v>
      </c>
      <c r="AM61" s="143">
        <f>SUM(AM62:AM64)</f>
        <v>0</v>
      </c>
      <c r="AN61" s="188">
        <f t="shared" si="98"/>
        <v>0</v>
      </c>
      <c r="AO61" s="143">
        <f>SUM(AO62:AO64)</f>
        <v>0</v>
      </c>
      <c r="AP61" s="143">
        <f>SUM(AP62:AP64)</f>
        <v>0</v>
      </c>
      <c r="AQ61" s="188">
        <f t="shared" si="99"/>
        <v>0</v>
      </c>
      <c r="AR61" s="143">
        <f>SUM(AR62:AR64)</f>
        <v>819.98295</v>
      </c>
      <c r="AS61" s="143">
        <f>SUM(AS62:AS64)</f>
        <v>0</v>
      </c>
      <c r="AT61" s="188">
        <f t="shared" si="100"/>
        <v>0</v>
      </c>
      <c r="AU61" s="143">
        <f>SUM(AU62:AU64)</f>
        <v>0</v>
      </c>
      <c r="AV61" s="143">
        <f>SUM(AV62:AV64)</f>
        <v>0</v>
      </c>
      <c r="AW61" s="188">
        <f t="shared" si="101"/>
        <v>0</v>
      </c>
      <c r="AX61" s="143">
        <f>SUM(AX62:AX64)</f>
        <v>0</v>
      </c>
      <c r="AY61" s="143">
        <f>SUM(AY62:AY64)</f>
        <v>0</v>
      </c>
      <c r="AZ61" s="188">
        <f t="shared" si="102"/>
        <v>0</v>
      </c>
      <c r="BA61" s="143">
        <f>SUM(BA62:BA64)</f>
        <v>819.98295</v>
      </c>
      <c r="BB61" s="143">
        <f>SUM(BB62:BB64)</f>
        <v>0</v>
      </c>
      <c r="BC61" s="188">
        <f t="shared" si="103"/>
        <v>0</v>
      </c>
      <c r="BD61" s="256" t="s">
        <v>354</v>
      </c>
    </row>
    <row r="62" spans="1:56" ht="33" customHeight="1">
      <c r="A62" s="249"/>
      <c r="B62" s="257"/>
      <c r="C62" s="257"/>
      <c r="D62" s="183" t="s">
        <v>2</v>
      </c>
      <c r="E62" s="141">
        <f aca="true" t="shared" si="134" ref="E62:F64">H62+K62+N62+T62+W62+Z62+AF62+AI62+AL62+AR62+AU62+AX62</f>
        <v>0</v>
      </c>
      <c r="F62" s="141">
        <f t="shared" si="134"/>
        <v>0</v>
      </c>
      <c r="G62" s="138">
        <f t="shared" si="87"/>
        <v>0</v>
      </c>
      <c r="H62" s="141"/>
      <c r="I62" s="141"/>
      <c r="J62" s="138">
        <f t="shared" si="88"/>
        <v>0</v>
      </c>
      <c r="K62" s="141"/>
      <c r="L62" s="141"/>
      <c r="M62" s="138">
        <f t="shared" si="89"/>
        <v>0</v>
      </c>
      <c r="N62" s="141"/>
      <c r="O62" s="141"/>
      <c r="P62" s="138">
        <f t="shared" si="90"/>
        <v>0</v>
      </c>
      <c r="Q62" s="141">
        <f aca="true" t="shared" si="135" ref="Q62:R64">H62+K62+N62</f>
        <v>0</v>
      </c>
      <c r="R62" s="141">
        <f t="shared" si="135"/>
        <v>0</v>
      </c>
      <c r="S62" s="138">
        <f t="shared" si="91"/>
        <v>0</v>
      </c>
      <c r="T62" s="141"/>
      <c r="U62" s="141"/>
      <c r="V62" s="138">
        <f t="shared" si="92"/>
        <v>0</v>
      </c>
      <c r="W62" s="141"/>
      <c r="X62" s="141"/>
      <c r="Y62" s="138">
        <f t="shared" si="93"/>
        <v>0</v>
      </c>
      <c r="Z62" s="141"/>
      <c r="AA62" s="141"/>
      <c r="AB62" s="138">
        <f t="shared" si="94"/>
        <v>0</v>
      </c>
      <c r="AC62" s="141">
        <f aca="true" t="shared" si="136" ref="AC62:AD64">T62+W62+Z62</f>
        <v>0</v>
      </c>
      <c r="AD62" s="141">
        <f t="shared" si="136"/>
        <v>0</v>
      </c>
      <c r="AE62" s="138">
        <f t="shared" si="95"/>
        <v>0</v>
      </c>
      <c r="AF62" s="141"/>
      <c r="AG62" s="141"/>
      <c r="AH62" s="138">
        <f t="shared" si="96"/>
        <v>0</v>
      </c>
      <c r="AI62" s="141"/>
      <c r="AJ62" s="141"/>
      <c r="AK62" s="138">
        <f t="shared" si="97"/>
        <v>0</v>
      </c>
      <c r="AL62" s="141"/>
      <c r="AM62" s="141"/>
      <c r="AN62" s="138">
        <f t="shared" si="98"/>
        <v>0</v>
      </c>
      <c r="AO62" s="141">
        <f aca="true" t="shared" si="137" ref="AO62:AP64">AF62+AI62+AL62</f>
        <v>0</v>
      </c>
      <c r="AP62" s="141">
        <f t="shared" si="137"/>
        <v>0</v>
      </c>
      <c r="AQ62" s="138">
        <f t="shared" si="99"/>
        <v>0</v>
      </c>
      <c r="AR62" s="141"/>
      <c r="AS62" s="141"/>
      <c r="AT62" s="138">
        <f t="shared" si="100"/>
        <v>0</v>
      </c>
      <c r="AU62" s="141"/>
      <c r="AV62" s="141"/>
      <c r="AW62" s="138">
        <f t="shared" si="101"/>
        <v>0</v>
      </c>
      <c r="AX62" s="141"/>
      <c r="AY62" s="141"/>
      <c r="AZ62" s="138">
        <f t="shared" si="102"/>
        <v>0</v>
      </c>
      <c r="BA62" s="141">
        <f aca="true" t="shared" si="138" ref="BA62:BB64">AR62+AU62+AX62</f>
        <v>0</v>
      </c>
      <c r="BB62" s="141">
        <f t="shared" si="138"/>
        <v>0</v>
      </c>
      <c r="BC62" s="138">
        <f t="shared" si="103"/>
        <v>0</v>
      </c>
      <c r="BD62" s="256"/>
    </row>
    <row r="63" spans="1:56" ht="33" customHeight="1">
      <c r="A63" s="249"/>
      <c r="B63" s="257"/>
      <c r="C63" s="257"/>
      <c r="D63" s="183" t="s">
        <v>43</v>
      </c>
      <c r="E63" s="141">
        <f t="shared" si="134"/>
        <v>819.98295</v>
      </c>
      <c r="F63" s="141">
        <f t="shared" si="134"/>
        <v>0</v>
      </c>
      <c r="G63" s="138">
        <f t="shared" si="87"/>
        <v>0</v>
      </c>
      <c r="H63" s="141"/>
      <c r="I63" s="141"/>
      <c r="J63" s="138">
        <f t="shared" si="88"/>
        <v>0</v>
      </c>
      <c r="K63" s="141"/>
      <c r="L63" s="141"/>
      <c r="M63" s="138">
        <f t="shared" si="89"/>
        <v>0</v>
      </c>
      <c r="N63" s="141"/>
      <c r="O63" s="141"/>
      <c r="P63" s="138">
        <f t="shared" si="90"/>
        <v>0</v>
      </c>
      <c r="Q63" s="141">
        <f t="shared" si="135"/>
        <v>0</v>
      </c>
      <c r="R63" s="141">
        <f t="shared" si="135"/>
        <v>0</v>
      </c>
      <c r="S63" s="138">
        <f t="shared" si="91"/>
        <v>0</v>
      </c>
      <c r="T63" s="141"/>
      <c r="U63" s="141"/>
      <c r="V63" s="138">
        <f t="shared" si="92"/>
        <v>0</v>
      </c>
      <c r="W63" s="141"/>
      <c r="X63" s="141"/>
      <c r="Y63" s="138">
        <f t="shared" si="93"/>
        <v>0</v>
      </c>
      <c r="Z63" s="141"/>
      <c r="AA63" s="141"/>
      <c r="AB63" s="138">
        <f t="shared" si="94"/>
        <v>0</v>
      </c>
      <c r="AC63" s="141">
        <f t="shared" si="136"/>
        <v>0</v>
      </c>
      <c r="AD63" s="141">
        <f t="shared" si="136"/>
        <v>0</v>
      </c>
      <c r="AE63" s="138">
        <f t="shared" si="95"/>
        <v>0</v>
      </c>
      <c r="AF63" s="141"/>
      <c r="AG63" s="141"/>
      <c r="AH63" s="138">
        <f t="shared" si="96"/>
        <v>0</v>
      </c>
      <c r="AI63" s="141"/>
      <c r="AJ63" s="141"/>
      <c r="AK63" s="138">
        <f t="shared" si="97"/>
        <v>0</v>
      </c>
      <c r="AL63" s="141"/>
      <c r="AM63" s="141"/>
      <c r="AN63" s="138">
        <f t="shared" si="98"/>
        <v>0</v>
      </c>
      <c r="AO63" s="141">
        <f t="shared" si="137"/>
        <v>0</v>
      </c>
      <c r="AP63" s="141">
        <f t="shared" si="137"/>
        <v>0</v>
      </c>
      <c r="AQ63" s="138">
        <f t="shared" si="99"/>
        <v>0</v>
      </c>
      <c r="AR63" s="141">
        <v>819.98295</v>
      </c>
      <c r="AS63" s="141"/>
      <c r="AT63" s="138">
        <f t="shared" si="100"/>
        <v>0</v>
      </c>
      <c r="AU63" s="141"/>
      <c r="AV63" s="141"/>
      <c r="AW63" s="138">
        <f t="shared" si="101"/>
        <v>0</v>
      </c>
      <c r="AX63" s="141"/>
      <c r="AY63" s="141"/>
      <c r="AZ63" s="138">
        <f t="shared" si="102"/>
        <v>0</v>
      </c>
      <c r="BA63" s="141">
        <f t="shared" si="138"/>
        <v>819.98295</v>
      </c>
      <c r="BB63" s="141">
        <f t="shared" si="138"/>
        <v>0</v>
      </c>
      <c r="BC63" s="138">
        <f t="shared" si="103"/>
        <v>0</v>
      </c>
      <c r="BD63" s="256"/>
    </row>
    <row r="64" spans="1:56" ht="33" customHeight="1">
      <c r="A64" s="249"/>
      <c r="B64" s="257"/>
      <c r="C64" s="257"/>
      <c r="D64" s="182" t="s">
        <v>347</v>
      </c>
      <c r="E64" s="141">
        <f t="shared" si="134"/>
        <v>0</v>
      </c>
      <c r="F64" s="141">
        <f t="shared" si="134"/>
        <v>0</v>
      </c>
      <c r="G64" s="138">
        <f t="shared" si="87"/>
        <v>0</v>
      </c>
      <c r="H64" s="141"/>
      <c r="I64" s="141"/>
      <c r="J64" s="138">
        <f t="shared" si="88"/>
        <v>0</v>
      </c>
      <c r="K64" s="141"/>
      <c r="L64" s="141"/>
      <c r="M64" s="138">
        <f t="shared" si="89"/>
        <v>0</v>
      </c>
      <c r="N64" s="141"/>
      <c r="O64" s="141"/>
      <c r="P64" s="138">
        <f t="shared" si="90"/>
        <v>0</v>
      </c>
      <c r="Q64" s="141">
        <f t="shared" si="135"/>
        <v>0</v>
      </c>
      <c r="R64" s="141">
        <f t="shared" si="135"/>
        <v>0</v>
      </c>
      <c r="S64" s="138">
        <f t="shared" si="91"/>
        <v>0</v>
      </c>
      <c r="T64" s="141"/>
      <c r="U64" s="141"/>
      <c r="V64" s="138">
        <f t="shared" si="92"/>
        <v>0</v>
      </c>
      <c r="W64" s="141"/>
      <c r="X64" s="141"/>
      <c r="Y64" s="138">
        <f t="shared" si="93"/>
        <v>0</v>
      </c>
      <c r="Z64" s="141"/>
      <c r="AA64" s="141"/>
      <c r="AB64" s="138">
        <f t="shared" si="94"/>
        <v>0</v>
      </c>
      <c r="AC64" s="141">
        <f t="shared" si="136"/>
        <v>0</v>
      </c>
      <c r="AD64" s="141">
        <f t="shared" si="136"/>
        <v>0</v>
      </c>
      <c r="AE64" s="138">
        <f t="shared" si="95"/>
        <v>0</v>
      </c>
      <c r="AF64" s="141"/>
      <c r="AG64" s="141"/>
      <c r="AH64" s="138">
        <f t="shared" si="96"/>
        <v>0</v>
      </c>
      <c r="AI64" s="141"/>
      <c r="AJ64" s="141"/>
      <c r="AK64" s="138">
        <f t="shared" si="97"/>
        <v>0</v>
      </c>
      <c r="AL64" s="141"/>
      <c r="AM64" s="141"/>
      <c r="AN64" s="138">
        <f t="shared" si="98"/>
        <v>0</v>
      </c>
      <c r="AO64" s="141">
        <f t="shared" si="137"/>
        <v>0</v>
      </c>
      <c r="AP64" s="141">
        <f t="shared" si="137"/>
        <v>0</v>
      </c>
      <c r="AQ64" s="138">
        <f t="shared" si="99"/>
        <v>0</v>
      </c>
      <c r="AR64" s="141"/>
      <c r="AS64" s="141"/>
      <c r="AT64" s="138">
        <f t="shared" si="100"/>
        <v>0</v>
      </c>
      <c r="AU64" s="141"/>
      <c r="AV64" s="141"/>
      <c r="AW64" s="138">
        <f t="shared" si="101"/>
        <v>0</v>
      </c>
      <c r="AX64" s="141"/>
      <c r="AY64" s="141"/>
      <c r="AZ64" s="138">
        <f t="shared" si="102"/>
        <v>0</v>
      </c>
      <c r="BA64" s="141">
        <f t="shared" si="138"/>
        <v>0</v>
      </c>
      <c r="BB64" s="141">
        <f t="shared" si="138"/>
        <v>0</v>
      </c>
      <c r="BC64" s="138">
        <f t="shared" si="103"/>
        <v>0</v>
      </c>
      <c r="BD64" s="256"/>
    </row>
    <row r="65" spans="1:56" s="96" customFormat="1" ht="43.5" customHeight="1">
      <c r="A65" s="249" t="s">
        <v>329</v>
      </c>
      <c r="B65" s="257" t="s">
        <v>343</v>
      </c>
      <c r="C65" s="257" t="s">
        <v>271</v>
      </c>
      <c r="D65" s="124" t="s">
        <v>41</v>
      </c>
      <c r="E65" s="143">
        <f>SUM(E66:E68)</f>
        <v>543.15712</v>
      </c>
      <c r="F65" s="143">
        <f>SUM(F66:F68)</f>
        <v>0</v>
      </c>
      <c r="G65" s="188">
        <f t="shared" si="87"/>
        <v>0</v>
      </c>
      <c r="H65" s="143">
        <f>SUM(H66:H68)</f>
        <v>0</v>
      </c>
      <c r="I65" s="143">
        <f>SUM(I66:I68)</f>
        <v>0</v>
      </c>
      <c r="J65" s="188">
        <f t="shared" si="88"/>
        <v>0</v>
      </c>
      <c r="K65" s="143">
        <f>SUM(K66:K68)</f>
        <v>0</v>
      </c>
      <c r="L65" s="143">
        <f>SUM(L66:L68)</f>
        <v>0</v>
      </c>
      <c r="M65" s="188">
        <f t="shared" si="89"/>
        <v>0</v>
      </c>
      <c r="N65" s="143">
        <f>SUM(N66:N68)</f>
        <v>0</v>
      </c>
      <c r="O65" s="143">
        <f>SUM(O66:O68)</f>
        <v>0</v>
      </c>
      <c r="P65" s="188">
        <f t="shared" si="90"/>
        <v>0</v>
      </c>
      <c r="Q65" s="143">
        <f>SUM(Q66:Q68)</f>
        <v>0</v>
      </c>
      <c r="R65" s="143">
        <f>SUM(R66:R68)</f>
        <v>0</v>
      </c>
      <c r="S65" s="188">
        <f t="shared" si="91"/>
        <v>0</v>
      </c>
      <c r="T65" s="143">
        <f>SUM(T66:T68)</f>
        <v>0</v>
      </c>
      <c r="U65" s="143">
        <f>SUM(U66:U68)</f>
        <v>0</v>
      </c>
      <c r="V65" s="188">
        <f t="shared" si="92"/>
        <v>0</v>
      </c>
      <c r="W65" s="143">
        <f>SUM(W66:W68)</f>
        <v>0</v>
      </c>
      <c r="X65" s="143">
        <f>SUM(X66:X68)</f>
        <v>0</v>
      </c>
      <c r="Y65" s="188">
        <f t="shared" si="93"/>
        <v>0</v>
      </c>
      <c r="Z65" s="143">
        <f>SUM(Z66:Z68)</f>
        <v>0</v>
      </c>
      <c r="AA65" s="143">
        <f>SUM(AA66:AA68)</f>
        <v>0</v>
      </c>
      <c r="AB65" s="188">
        <f t="shared" si="94"/>
        <v>0</v>
      </c>
      <c r="AC65" s="143">
        <f>SUM(AC66:AC68)</f>
        <v>0</v>
      </c>
      <c r="AD65" s="143">
        <f>SUM(AD66:AD68)</f>
        <v>0</v>
      </c>
      <c r="AE65" s="188">
        <f t="shared" si="95"/>
        <v>0</v>
      </c>
      <c r="AF65" s="143">
        <f>SUM(AF66:AF68)</f>
        <v>0</v>
      </c>
      <c r="AG65" s="143">
        <f>SUM(AG66:AG68)</f>
        <v>0</v>
      </c>
      <c r="AH65" s="188">
        <f t="shared" si="96"/>
        <v>0</v>
      </c>
      <c r="AI65" s="143">
        <f>SUM(AI66:AI68)</f>
        <v>0</v>
      </c>
      <c r="AJ65" s="143">
        <f>SUM(AJ66:AJ68)</f>
        <v>0</v>
      </c>
      <c r="AK65" s="188">
        <f t="shared" si="97"/>
        <v>0</v>
      </c>
      <c r="AL65" s="143">
        <f>SUM(AL66:AL68)</f>
        <v>0</v>
      </c>
      <c r="AM65" s="143">
        <f>SUM(AM66:AM68)</f>
        <v>0</v>
      </c>
      <c r="AN65" s="188">
        <f t="shared" si="98"/>
        <v>0</v>
      </c>
      <c r="AO65" s="143">
        <f>SUM(AO66:AO68)</f>
        <v>0</v>
      </c>
      <c r="AP65" s="143">
        <f>SUM(AP66:AP68)</f>
        <v>0</v>
      </c>
      <c r="AQ65" s="188">
        <f t="shared" si="99"/>
        <v>0</v>
      </c>
      <c r="AR65" s="143">
        <f>SUM(AR66:AR68)</f>
        <v>543.15712</v>
      </c>
      <c r="AS65" s="143">
        <f>SUM(AS66:AS68)</f>
        <v>0</v>
      </c>
      <c r="AT65" s="188">
        <f t="shared" si="100"/>
        <v>0</v>
      </c>
      <c r="AU65" s="143">
        <f>SUM(AU66:AU68)</f>
        <v>0</v>
      </c>
      <c r="AV65" s="143">
        <f>SUM(AV66:AV68)</f>
        <v>0</v>
      </c>
      <c r="AW65" s="188">
        <f t="shared" si="101"/>
        <v>0</v>
      </c>
      <c r="AX65" s="143">
        <f>SUM(AX66:AX68)</f>
        <v>0</v>
      </c>
      <c r="AY65" s="143">
        <f>SUM(AY66:AY68)</f>
        <v>0</v>
      </c>
      <c r="AZ65" s="188">
        <f t="shared" si="102"/>
        <v>0</v>
      </c>
      <c r="BA65" s="143">
        <f>SUM(BA66:BA68)</f>
        <v>543.15712</v>
      </c>
      <c r="BB65" s="143">
        <f>SUM(BB66:BB68)</f>
        <v>0</v>
      </c>
      <c r="BC65" s="188">
        <f t="shared" si="103"/>
        <v>0</v>
      </c>
      <c r="BD65" s="256"/>
    </row>
    <row r="66" spans="1:56" ht="33" customHeight="1">
      <c r="A66" s="249"/>
      <c r="B66" s="257"/>
      <c r="C66" s="257"/>
      <c r="D66" s="183" t="s">
        <v>2</v>
      </c>
      <c r="E66" s="141">
        <f aca="true" t="shared" si="139" ref="E66:F68">H66+K66+N66+T66+W66+Z66+AF66+AI66+AL66+AR66+AU66+AX66</f>
        <v>0</v>
      </c>
      <c r="F66" s="141">
        <f t="shared" si="139"/>
        <v>0</v>
      </c>
      <c r="G66" s="138">
        <f t="shared" si="87"/>
        <v>0</v>
      </c>
      <c r="H66" s="141"/>
      <c r="I66" s="141"/>
      <c r="J66" s="138">
        <f t="shared" si="88"/>
        <v>0</v>
      </c>
      <c r="K66" s="141"/>
      <c r="L66" s="141"/>
      <c r="M66" s="138">
        <f t="shared" si="89"/>
        <v>0</v>
      </c>
      <c r="N66" s="141"/>
      <c r="O66" s="141"/>
      <c r="P66" s="138">
        <f t="shared" si="90"/>
        <v>0</v>
      </c>
      <c r="Q66" s="141">
        <f aca="true" t="shared" si="140" ref="Q66:R68">H66+K66+N66</f>
        <v>0</v>
      </c>
      <c r="R66" s="141">
        <f t="shared" si="140"/>
        <v>0</v>
      </c>
      <c r="S66" s="138">
        <f t="shared" si="91"/>
        <v>0</v>
      </c>
      <c r="T66" s="141"/>
      <c r="U66" s="141"/>
      <c r="V66" s="138">
        <f t="shared" si="92"/>
        <v>0</v>
      </c>
      <c r="W66" s="141"/>
      <c r="X66" s="141"/>
      <c r="Y66" s="138">
        <f t="shared" si="93"/>
        <v>0</v>
      </c>
      <c r="Z66" s="141"/>
      <c r="AA66" s="141"/>
      <c r="AB66" s="138">
        <f t="shared" si="94"/>
        <v>0</v>
      </c>
      <c r="AC66" s="141">
        <f aca="true" t="shared" si="141" ref="AC66:AD68">T66+W66+Z66</f>
        <v>0</v>
      </c>
      <c r="AD66" s="141">
        <f t="shared" si="141"/>
        <v>0</v>
      </c>
      <c r="AE66" s="138">
        <f t="shared" si="95"/>
        <v>0</v>
      </c>
      <c r="AF66" s="141"/>
      <c r="AG66" s="141"/>
      <c r="AH66" s="138">
        <f t="shared" si="96"/>
        <v>0</v>
      </c>
      <c r="AI66" s="141"/>
      <c r="AJ66" s="141"/>
      <c r="AK66" s="138">
        <f t="shared" si="97"/>
        <v>0</v>
      </c>
      <c r="AL66" s="141"/>
      <c r="AM66" s="141"/>
      <c r="AN66" s="138">
        <f t="shared" si="98"/>
        <v>0</v>
      </c>
      <c r="AO66" s="141">
        <f aca="true" t="shared" si="142" ref="AO66:AP68">AF66+AI66+AL66</f>
        <v>0</v>
      </c>
      <c r="AP66" s="141">
        <f t="shared" si="142"/>
        <v>0</v>
      </c>
      <c r="AQ66" s="138">
        <f t="shared" si="99"/>
        <v>0</v>
      </c>
      <c r="AR66" s="141"/>
      <c r="AS66" s="141"/>
      <c r="AT66" s="138">
        <f t="shared" si="100"/>
        <v>0</v>
      </c>
      <c r="AU66" s="141"/>
      <c r="AV66" s="141"/>
      <c r="AW66" s="138">
        <f t="shared" si="101"/>
        <v>0</v>
      </c>
      <c r="AX66" s="141"/>
      <c r="AY66" s="141"/>
      <c r="AZ66" s="138">
        <f t="shared" si="102"/>
        <v>0</v>
      </c>
      <c r="BA66" s="141">
        <f aca="true" t="shared" si="143" ref="BA66:BB68">AR66+AU66+AX66</f>
        <v>0</v>
      </c>
      <c r="BB66" s="141">
        <f t="shared" si="143"/>
        <v>0</v>
      </c>
      <c r="BC66" s="138">
        <f t="shared" si="103"/>
        <v>0</v>
      </c>
      <c r="BD66" s="256"/>
    </row>
    <row r="67" spans="1:56" ht="33" customHeight="1">
      <c r="A67" s="249"/>
      <c r="B67" s="257"/>
      <c r="C67" s="257"/>
      <c r="D67" s="183" t="s">
        <v>43</v>
      </c>
      <c r="E67" s="141">
        <f t="shared" si="139"/>
        <v>543.15712</v>
      </c>
      <c r="F67" s="141">
        <f t="shared" si="139"/>
        <v>0</v>
      </c>
      <c r="G67" s="138">
        <f t="shared" si="87"/>
        <v>0</v>
      </c>
      <c r="H67" s="141"/>
      <c r="I67" s="141"/>
      <c r="J67" s="138">
        <f t="shared" si="88"/>
        <v>0</v>
      </c>
      <c r="K67" s="141"/>
      <c r="L67" s="141"/>
      <c r="M67" s="138">
        <f t="shared" si="89"/>
        <v>0</v>
      </c>
      <c r="N67" s="141"/>
      <c r="O67" s="141"/>
      <c r="P67" s="138">
        <f t="shared" si="90"/>
        <v>0</v>
      </c>
      <c r="Q67" s="141">
        <f t="shared" si="140"/>
        <v>0</v>
      </c>
      <c r="R67" s="141">
        <f t="shared" si="140"/>
        <v>0</v>
      </c>
      <c r="S67" s="138">
        <f t="shared" si="91"/>
        <v>0</v>
      </c>
      <c r="T67" s="141"/>
      <c r="U67" s="141"/>
      <c r="V67" s="138">
        <f t="shared" si="92"/>
        <v>0</v>
      </c>
      <c r="W67" s="141"/>
      <c r="X67" s="141"/>
      <c r="Y67" s="138">
        <f t="shared" si="93"/>
        <v>0</v>
      </c>
      <c r="Z67" s="141"/>
      <c r="AA67" s="141"/>
      <c r="AB67" s="138">
        <f t="shared" si="94"/>
        <v>0</v>
      </c>
      <c r="AC67" s="141">
        <f t="shared" si="141"/>
        <v>0</v>
      </c>
      <c r="AD67" s="141">
        <f t="shared" si="141"/>
        <v>0</v>
      </c>
      <c r="AE67" s="138">
        <f t="shared" si="95"/>
        <v>0</v>
      </c>
      <c r="AF67" s="141"/>
      <c r="AG67" s="141"/>
      <c r="AH67" s="138">
        <f t="shared" si="96"/>
        <v>0</v>
      </c>
      <c r="AI67" s="141"/>
      <c r="AJ67" s="141"/>
      <c r="AK67" s="138">
        <f t="shared" si="97"/>
        <v>0</v>
      </c>
      <c r="AL67" s="141"/>
      <c r="AM67" s="141"/>
      <c r="AN67" s="138">
        <f t="shared" si="98"/>
        <v>0</v>
      </c>
      <c r="AO67" s="141">
        <f t="shared" si="142"/>
        <v>0</v>
      </c>
      <c r="AP67" s="141">
        <f t="shared" si="142"/>
        <v>0</v>
      </c>
      <c r="AQ67" s="138">
        <f t="shared" si="99"/>
        <v>0</v>
      </c>
      <c r="AR67" s="141">
        <v>543.15712</v>
      </c>
      <c r="AS67" s="141"/>
      <c r="AT67" s="138">
        <f t="shared" si="100"/>
        <v>0</v>
      </c>
      <c r="AU67" s="141"/>
      <c r="AV67" s="141"/>
      <c r="AW67" s="138">
        <f t="shared" si="101"/>
        <v>0</v>
      </c>
      <c r="AX67" s="141"/>
      <c r="AY67" s="141"/>
      <c r="AZ67" s="138">
        <f t="shared" si="102"/>
        <v>0</v>
      </c>
      <c r="BA67" s="141">
        <f t="shared" si="143"/>
        <v>543.15712</v>
      </c>
      <c r="BB67" s="141">
        <f t="shared" si="143"/>
        <v>0</v>
      </c>
      <c r="BC67" s="138">
        <f t="shared" si="103"/>
        <v>0</v>
      </c>
      <c r="BD67" s="256"/>
    </row>
    <row r="68" spans="1:56" ht="33" customHeight="1">
      <c r="A68" s="249"/>
      <c r="B68" s="257"/>
      <c r="C68" s="257"/>
      <c r="D68" s="182" t="s">
        <v>347</v>
      </c>
      <c r="E68" s="141">
        <f t="shared" si="139"/>
        <v>0</v>
      </c>
      <c r="F68" s="141">
        <f t="shared" si="139"/>
        <v>0</v>
      </c>
      <c r="G68" s="138">
        <f t="shared" si="87"/>
        <v>0</v>
      </c>
      <c r="H68" s="141"/>
      <c r="I68" s="141"/>
      <c r="J68" s="138">
        <f t="shared" si="88"/>
        <v>0</v>
      </c>
      <c r="K68" s="141"/>
      <c r="L68" s="141"/>
      <c r="M68" s="138">
        <f t="shared" si="89"/>
        <v>0</v>
      </c>
      <c r="N68" s="141"/>
      <c r="O68" s="141"/>
      <c r="P68" s="138">
        <f t="shared" si="90"/>
        <v>0</v>
      </c>
      <c r="Q68" s="141">
        <f t="shared" si="140"/>
        <v>0</v>
      </c>
      <c r="R68" s="141">
        <f t="shared" si="140"/>
        <v>0</v>
      </c>
      <c r="S68" s="138">
        <f t="shared" si="91"/>
        <v>0</v>
      </c>
      <c r="T68" s="141"/>
      <c r="U68" s="141"/>
      <c r="V68" s="138">
        <f t="shared" si="92"/>
        <v>0</v>
      </c>
      <c r="W68" s="141"/>
      <c r="X68" s="141"/>
      <c r="Y68" s="138">
        <f t="shared" si="93"/>
        <v>0</v>
      </c>
      <c r="Z68" s="141"/>
      <c r="AA68" s="141"/>
      <c r="AB68" s="138">
        <f t="shared" si="94"/>
        <v>0</v>
      </c>
      <c r="AC68" s="141">
        <f t="shared" si="141"/>
        <v>0</v>
      </c>
      <c r="AD68" s="141">
        <f t="shared" si="141"/>
        <v>0</v>
      </c>
      <c r="AE68" s="138">
        <f t="shared" si="95"/>
        <v>0</v>
      </c>
      <c r="AF68" s="141"/>
      <c r="AG68" s="141"/>
      <c r="AH68" s="138">
        <f t="shared" si="96"/>
        <v>0</v>
      </c>
      <c r="AI68" s="141"/>
      <c r="AJ68" s="141"/>
      <c r="AK68" s="138">
        <f t="shared" si="97"/>
        <v>0</v>
      </c>
      <c r="AL68" s="141"/>
      <c r="AM68" s="141"/>
      <c r="AN68" s="138">
        <f t="shared" si="98"/>
        <v>0</v>
      </c>
      <c r="AO68" s="141">
        <f t="shared" si="142"/>
        <v>0</v>
      </c>
      <c r="AP68" s="141">
        <f t="shared" si="142"/>
        <v>0</v>
      </c>
      <c r="AQ68" s="138">
        <f t="shared" si="99"/>
        <v>0</v>
      </c>
      <c r="AR68" s="141"/>
      <c r="AS68" s="141"/>
      <c r="AT68" s="138">
        <f t="shared" si="100"/>
        <v>0</v>
      </c>
      <c r="AU68" s="141"/>
      <c r="AV68" s="141"/>
      <c r="AW68" s="138">
        <f t="shared" si="101"/>
        <v>0</v>
      </c>
      <c r="AX68" s="141"/>
      <c r="AY68" s="141"/>
      <c r="AZ68" s="138">
        <f t="shared" si="102"/>
        <v>0</v>
      </c>
      <c r="BA68" s="141">
        <f t="shared" si="143"/>
        <v>0</v>
      </c>
      <c r="BB68" s="141">
        <f t="shared" si="143"/>
        <v>0</v>
      </c>
      <c r="BC68" s="138">
        <f t="shared" si="103"/>
        <v>0</v>
      </c>
      <c r="BD68" s="256"/>
    </row>
    <row r="69" spans="1:56" s="96" customFormat="1" ht="22.5" customHeight="1">
      <c r="A69" s="271" t="s">
        <v>261</v>
      </c>
      <c r="B69" s="272"/>
      <c r="C69" s="273"/>
      <c r="D69" s="124" t="s">
        <v>41</v>
      </c>
      <c r="E69" s="143">
        <f>SUM(E70:E72)</f>
        <v>121733.55753999998</v>
      </c>
      <c r="F69" s="143">
        <f>SUM(F70:F72)</f>
        <v>11965.25548</v>
      </c>
      <c r="G69" s="188">
        <f>IF(E69=0,0,F69*100/E69)</f>
        <v>9.829052663698242</v>
      </c>
      <c r="H69" s="143">
        <f>SUM(H70:H72)</f>
        <v>5854.9</v>
      </c>
      <c r="I69" s="143">
        <f>SUM(I70:I72)</f>
        <v>5854.92448</v>
      </c>
      <c r="J69" s="188">
        <f>IF(H69=0,0,I69*100/H69)</f>
        <v>100.00041811132556</v>
      </c>
      <c r="K69" s="143">
        <f>SUM(K70:K72)</f>
        <v>0</v>
      </c>
      <c r="L69" s="143">
        <f>SUM(L70:L72)</f>
        <v>0</v>
      </c>
      <c r="M69" s="188">
        <f>IF(K69=0,0,L69*100/K69)</f>
        <v>0</v>
      </c>
      <c r="N69" s="143">
        <f>SUM(N70:N72)</f>
        <v>0</v>
      </c>
      <c r="O69" s="143">
        <f>SUM(O70:O72)</f>
        <v>0</v>
      </c>
      <c r="P69" s="188">
        <f>IF(N69=0,0,O69*100/N69)</f>
        <v>0</v>
      </c>
      <c r="Q69" s="143">
        <f>SUM(Q70:Q72)</f>
        <v>5854.9</v>
      </c>
      <c r="R69" s="143">
        <f>SUM(R70:R72)</f>
        <v>5854.92448</v>
      </c>
      <c r="S69" s="188">
        <f>IF(Q69=0,0,R69*100/Q69)</f>
        <v>100.00041811132556</v>
      </c>
      <c r="T69" s="143">
        <f>SUM(T70:T72)</f>
        <v>5854.9</v>
      </c>
      <c r="U69" s="143">
        <f>SUM(U70:U72)</f>
        <v>6110.331</v>
      </c>
      <c r="V69" s="188">
        <f>IF(T69=0,0,U69*100/T69)</f>
        <v>104.36268766332473</v>
      </c>
      <c r="W69" s="143">
        <f>SUM(W70:W72)</f>
        <v>0</v>
      </c>
      <c r="X69" s="143">
        <f>SUM(X70:X72)</f>
        <v>0</v>
      </c>
      <c r="Y69" s="188">
        <f>IF(W69=0,0,X69*100/W69)</f>
        <v>0</v>
      </c>
      <c r="Z69" s="143">
        <f>SUM(Z70:Z72)</f>
        <v>0</v>
      </c>
      <c r="AA69" s="143">
        <f>SUM(AA70:AA72)</f>
        <v>0</v>
      </c>
      <c r="AB69" s="188">
        <f>IF(Z69=0,0,AA69*100/Z69)</f>
        <v>0</v>
      </c>
      <c r="AC69" s="143">
        <f>SUM(AC70:AC72)</f>
        <v>5854.9</v>
      </c>
      <c r="AD69" s="143">
        <f>SUM(AD70:AD72)</f>
        <v>6110.331</v>
      </c>
      <c r="AE69" s="188">
        <f>IF(AC69=0,0,AD69*100/AC69)</f>
        <v>104.36268766332473</v>
      </c>
      <c r="AF69" s="143">
        <f>SUM(AF70:AF72)</f>
        <v>5854.9</v>
      </c>
      <c r="AG69" s="143">
        <f>SUM(AG70:AG72)</f>
        <v>0</v>
      </c>
      <c r="AH69" s="188">
        <f>IF(AF69=0,0,AG69*100/AF69)</f>
        <v>0</v>
      </c>
      <c r="AI69" s="143">
        <f>SUM(AI70:AI72)</f>
        <v>0</v>
      </c>
      <c r="AJ69" s="143">
        <f>SUM(AJ70:AJ72)</f>
        <v>0</v>
      </c>
      <c r="AK69" s="188">
        <f>IF(AI69=0,0,AJ69*100/AI69)</f>
        <v>0</v>
      </c>
      <c r="AL69" s="143">
        <f>SUM(AL70:AL72)</f>
        <v>0</v>
      </c>
      <c r="AM69" s="143">
        <f>SUM(AM70:AM72)</f>
        <v>0</v>
      </c>
      <c r="AN69" s="188">
        <f>IF(AL69=0,0,AM69*100/AL69)</f>
        <v>0</v>
      </c>
      <c r="AO69" s="143">
        <f>SUM(AO70:AO72)</f>
        <v>5854.9</v>
      </c>
      <c r="AP69" s="143">
        <f>SUM(AP70:AP72)</f>
        <v>0</v>
      </c>
      <c r="AQ69" s="188">
        <f>IF(AO69=0,0,AP69*100/AO69)</f>
        <v>0</v>
      </c>
      <c r="AR69" s="143">
        <f>SUM(AR70:AR72)</f>
        <v>104168.85753999998</v>
      </c>
      <c r="AS69" s="143">
        <f>SUM(AS70:AS72)</f>
        <v>0</v>
      </c>
      <c r="AT69" s="188">
        <f>IF(AR69=0,0,AS69*100/AR69)</f>
        <v>0</v>
      </c>
      <c r="AU69" s="143">
        <f>SUM(AU70:AU72)</f>
        <v>0</v>
      </c>
      <c r="AV69" s="143">
        <f>SUM(AV70:AV72)</f>
        <v>0</v>
      </c>
      <c r="AW69" s="188">
        <f>IF(AU69=0,0,AV69*100/AU69)</f>
        <v>0</v>
      </c>
      <c r="AX69" s="143">
        <f>SUM(AX70:AX72)</f>
        <v>0</v>
      </c>
      <c r="AY69" s="143">
        <f>SUM(AY70:AY72)</f>
        <v>0</v>
      </c>
      <c r="AZ69" s="188">
        <f>IF(AX69=0,0,AY69*100/AX69)</f>
        <v>0</v>
      </c>
      <c r="BA69" s="143">
        <f>SUM(BA70:BA72)</f>
        <v>104168.85753999998</v>
      </c>
      <c r="BB69" s="143">
        <f>SUM(BB70:BB72)</f>
        <v>0</v>
      </c>
      <c r="BC69" s="188">
        <f>IF(BA69=0,0,BB69*100/BA69)</f>
        <v>0</v>
      </c>
      <c r="BD69" s="270"/>
    </row>
    <row r="70" spans="1:56" ht="22.5" customHeight="1">
      <c r="A70" s="274"/>
      <c r="B70" s="275"/>
      <c r="C70" s="276"/>
      <c r="D70" s="183" t="s">
        <v>2</v>
      </c>
      <c r="E70" s="141">
        <f aca="true" t="shared" si="144" ref="E70:F72">E18+E22</f>
        <v>96184.49999999999</v>
      </c>
      <c r="F70" s="141">
        <f t="shared" si="144"/>
        <v>0</v>
      </c>
      <c r="G70" s="138">
        <f>IF(E70=0,0,F70*100/E70)</f>
        <v>0</v>
      </c>
      <c r="H70" s="141">
        <f aca="true" t="shared" si="145" ref="H70:I72">H18+H22</f>
        <v>0</v>
      </c>
      <c r="I70" s="141">
        <f t="shared" si="145"/>
        <v>0</v>
      </c>
      <c r="J70" s="138">
        <f>IF(H70=0,0,I70*100/H70)</f>
        <v>0</v>
      </c>
      <c r="K70" s="141">
        <f aca="true" t="shared" si="146" ref="K70:L72">K18+K22</f>
        <v>0</v>
      </c>
      <c r="L70" s="141">
        <f t="shared" si="146"/>
        <v>0</v>
      </c>
      <c r="M70" s="138">
        <f>IF(K70=0,0,L70*100/K70)</f>
        <v>0</v>
      </c>
      <c r="N70" s="141">
        <f aca="true" t="shared" si="147" ref="N70:O72">N18+N22</f>
        <v>0</v>
      </c>
      <c r="O70" s="141">
        <f t="shared" si="147"/>
        <v>0</v>
      </c>
      <c r="P70" s="138">
        <f>IF(N70=0,0,O70*100/N70)</f>
        <v>0</v>
      </c>
      <c r="Q70" s="141">
        <f aca="true" t="shared" si="148" ref="Q70:R72">H70+K70+N70</f>
        <v>0</v>
      </c>
      <c r="R70" s="141">
        <f t="shared" si="148"/>
        <v>0</v>
      </c>
      <c r="S70" s="138">
        <f>IF(Q70=0,0,R70*100/Q70)</f>
        <v>0</v>
      </c>
      <c r="T70" s="141">
        <f aca="true" t="shared" si="149" ref="T70:U72">T18+T22</f>
        <v>0</v>
      </c>
      <c r="U70" s="141">
        <f t="shared" si="149"/>
        <v>0</v>
      </c>
      <c r="V70" s="138">
        <f>IF(T70=0,0,U70*100/T70)</f>
        <v>0</v>
      </c>
      <c r="W70" s="141">
        <f aca="true" t="shared" si="150" ref="W70:X72">W18+W22</f>
        <v>0</v>
      </c>
      <c r="X70" s="141">
        <f t="shared" si="150"/>
        <v>0</v>
      </c>
      <c r="Y70" s="138">
        <f>IF(W70=0,0,X70*100/W70)</f>
        <v>0</v>
      </c>
      <c r="Z70" s="141">
        <f aca="true" t="shared" si="151" ref="Z70:AA72">Z18+Z22</f>
        <v>0</v>
      </c>
      <c r="AA70" s="141">
        <f t="shared" si="151"/>
        <v>0</v>
      </c>
      <c r="AB70" s="138">
        <f>IF(Z70=0,0,AA70*100/Z70)</f>
        <v>0</v>
      </c>
      <c r="AC70" s="141">
        <f aca="true" t="shared" si="152" ref="AC70:AD72">T70+W70+Z70</f>
        <v>0</v>
      </c>
      <c r="AD70" s="141">
        <f t="shared" si="152"/>
        <v>0</v>
      </c>
      <c r="AE70" s="138">
        <f>IF(AC70=0,0,AD70*100/AC70)</f>
        <v>0</v>
      </c>
      <c r="AF70" s="141">
        <f aca="true" t="shared" si="153" ref="AF70:AG72">AF18+AF22</f>
        <v>0</v>
      </c>
      <c r="AG70" s="141">
        <f t="shared" si="153"/>
        <v>0</v>
      </c>
      <c r="AH70" s="138">
        <f>IF(AF70=0,0,AG70*100/AF70)</f>
        <v>0</v>
      </c>
      <c r="AI70" s="141">
        <f aca="true" t="shared" si="154" ref="AI70:AJ72">AI18+AI22</f>
        <v>0</v>
      </c>
      <c r="AJ70" s="141">
        <f t="shared" si="154"/>
        <v>0</v>
      </c>
      <c r="AK70" s="138">
        <f>IF(AI70=0,0,AJ70*100/AI70)</f>
        <v>0</v>
      </c>
      <c r="AL70" s="141">
        <f aca="true" t="shared" si="155" ref="AL70:AM72">AL18+AL22</f>
        <v>0</v>
      </c>
      <c r="AM70" s="141">
        <f t="shared" si="155"/>
        <v>0</v>
      </c>
      <c r="AN70" s="138">
        <f>IF(AL70=0,0,AM70*100/AL70)</f>
        <v>0</v>
      </c>
      <c r="AO70" s="141">
        <f aca="true" t="shared" si="156" ref="AO70:AP72">AF70+AI70+AL70</f>
        <v>0</v>
      </c>
      <c r="AP70" s="141">
        <f t="shared" si="156"/>
        <v>0</v>
      </c>
      <c r="AQ70" s="138">
        <f>IF(AO70=0,0,AP70*100/AO70)</f>
        <v>0</v>
      </c>
      <c r="AR70" s="141">
        <f aca="true" t="shared" si="157" ref="AR70:AS72">AR18+AR22</f>
        <v>96184.49999999999</v>
      </c>
      <c r="AS70" s="141">
        <f t="shared" si="157"/>
        <v>0</v>
      </c>
      <c r="AT70" s="138">
        <f>IF(AR70=0,0,AS70*100/AR70)</f>
        <v>0</v>
      </c>
      <c r="AU70" s="141">
        <f aca="true" t="shared" si="158" ref="AU70:AV72">AU18+AU22</f>
        <v>0</v>
      </c>
      <c r="AV70" s="141">
        <f t="shared" si="158"/>
        <v>0</v>
      </c>
      <c r="AW70" s="138">
        <f>IF(AU70=0,0,AV70*100/AU70)</f>
        <v>0</v>
      </c>
      <c r="AX70" s="141">
        <f aca="true" t="shared" si="159" ref="AX70:AY72">AX18+AX22</f>
        <v>0</v>
      </c>
      <c r="AY70" s="141">
        <f t="shared" si="159"/>
        <v>0</v>
      </c>
      <c r="AZ70" s="138">
        <f>IF(AX70=0,0,AY70*100/AX70)</f>
        <v>0</v>
      </c>
      <c r="BA70" s="141">
        <f aca="true" t="shared" si="160" ref="BA70:BB72">AR70+AU70+AX70</f>
        <v>96184.49999999999</v>
      </c>
      <c r="BB70" s="141">
        <f t="shared" si="160"/>
        <v>0</v>
      </c>
      <c r="BC70" s="138">
        <f>IF(BA70=0,0,BB70*100/BA70)</f>
        <v>0</v>
      </c>
      <c r="BD70" s="259"/>
    </row>
    <row r="71" spans="1:56" ht="22.5" customHeight="1">
      <c r="A71" s="274"/>
      <c r="B71" s="275"/>
      <c r="C71" s="276"/>
      <c r="D71" s="183" t="s">
        <v>43</v>
      </c>
      <c r="E71" s="141">
        <f t="shared" si="144"/>
        <v>25549.057539999998</v>
      </c>
      <c r="F71" s="141">
        <f t="shared" si="144"/>
        <v>11965.25548</v>
      </c>
      <c r="G71" s="138">
        <f>IF(E71=0,0,F71*100/E71)</f>
        <v>46.83247302279942</v>
      </c>
      <c r="H71" s="141">
        <f t="shared" si="145"/>
        <v>5854.9</v>
      </c>
      <c r="I71" s="141">
        <f t="shared" si="145"/>
        <v>5854.92448</v>
      </c>
      <c r="J71" s="138">
        <f>IF(H71=0,0,I71*100/H71)</f>
        <v>100.00041811132556</v>
      </c>
      <c r="K71" s="141">
        <f t="shared" si="146"/>
        <v>0</v>
      </c>
      <c r="L71" s="141">
        <f t="shared" si="146"/>
        <v>0</v>
      </c>
      <c r="M71" s="138">
        <f>IF(K71=0,0,L71*100/K71)</f>
        <v>0</v>
      </c>
      <c r="N71" s="141">
        <f t="shared" si="147"/>
        <v>0</v>
      </c>
      <c r="O71" s="141">
        <f t="shared" si="147"/>
        <v>0</v>
      </c>
      <c r="P71" s="138">
        <f>IF(N71=0,0,O71*100/N71)</f>
        <v>0</v>
      </c>
      <c r="Q71" s="141">
        <f t="shared" si="148"/>
        <v>5854.9</v>
      </c>
      <c r="R71" s="141">
        <f t="shared" si="148"/>
        <v>5854.92448</v>
      </c>
      <c r="S71" s="138">
        <f>IF(Q71=0,0,R71*100/Q71)</f>
        <v>100.00041811132556</v>
      </c>
      <c r="T71" s="141">
        <f t="shared" si="149"/>
        <v>5854.9</v>
      </c>
      <c r="U71" s="141">
        <f t="shared" si="149"/>
        <v>6110.331</v>
      </c>
      <c r="V71" s="138">
        <f>IF(T71=0,0,U71*100/T71)</f>
        <v>104.36268766332473</v>
      </c>
      <c r="W71" s="141">
        <f t="shared" si="150"/>
        <v>0</v>
      </c>
      <c r="X71" s="141">
        <f t="shared" si="150"/>
        <v>0</v>
      </c>
      <c r="Y71" s="138">
        <f>IF(W71=0,0,X71*100/W71)</f>
        <v>0</v>
      </c>
      <c r="Z71" s="141">
        <f t="shared" si="151"/>
        <v>0</v>
      </c>
      <c r="AA71" s="141">
        <f t="shared" si="151"/>
        <v>0</v>
      </c>
      <c r="AB71" s="138">
        <f>IF(Z71=0,0,AA71*100/Z71)</f>
        <v>0</v>
      </c>
      <c r="AC71" s="141">
        <f t="shared" si="152"/>
        <v>5854.9</v>
      </c>
      <c r="AD71" s="141">
        <f t="shared" si="152"/>
        <v>6110.331</v>
      </c>
      <c r="AE71" s="138">
        <f>IF(AC71=0,0,AD71*100/AC71)</f>
        <v>104.36268766332473</v>
      </c>
      <c r="AF71" s="141">
        <f t="shared" si="153"/>
        <v>5854.9</v>
      </c>
      <c r="AG71" s="141">
        <f t="shared" si="153"/>
        <v>0</v>
      </c>
      <c r="AH71" s="138">
        <f>IF(AF71=0,0,AG71*100/AF71)</f>
        <v>0</v>
      </c>
      <c r="AI71" s="141">
        <f t="shared" si="154"/>
        <v>0</v>
      </c>
      <c r="AJ71" s="141">
        <f t="shared" si="154"/>
        <v>0</v>
      </c>
      <c r="AK71" s="138">
        <f>IF(AI71=0,0,AJ71*100/AI71)</f>
        <v>0</v>
      </c>
      <c r="AL71" s="141">
        <f t="shared" si="155"/>
        <v>0</v>
      </c>
      <c r="AM71" s="141">
        <f t="shared" si="155"/>
        <v>0</v>
      </c>
      <c r="AN71" s="138">
        <f>IF(AL71=0,0,AM71*100/AL71)</f>
        <v>0</v>
      </c>
      <c r="AO71" s="141">
        <f t="shared" si="156"/>
        <v>5854.9</v>
      </c>
      <c r="AP71" s="141">
        <f t="shared" si="156"/>
        <v>0</v>
      </c>
      <c r="AQ71" s="138">
        <f>IF(AO71=0,0,AP71*100/AO71)</f>
        <v>0</v>
      </c>
      <c r="AR71" s="141">
        <f t="shared" si="157"/>
        <v>7984.35754</v>
      </c>
      <c r="AS71" s="141">
        <f t="shared" si="157"/>
        <v>0</v>
      </c>
      <c r="AT71" s="138">
        <f>IF(AR71=0,0,AS71*100/AR71)</f>
        <v>0</v>
      </c>
      <c r="AU71" s="141">
        <f t="shared" si="158"/>
        <v>0</v>
      </c>
      <c r="AV71" s="141">
        <f t="shared" si="158"/>
        <v>0</v>
      </c>
      <c r="AW71" s="138">
        <f>IF(AU71=0,0,AV71*100/AU71)</f>
        <v>0</v>
      </c>
      <c r="AX71" s="141">
        <f t="shared" si="159"/>
        <v>0</v>
      </c>
      <c r="AY71" s="141">
        <f t="shared" si="159"/>
        <v>0</v>
      </c>
      <c r="AZ71" s="138">
        <f>IF(AX71=0,0,AY71*100/AX71)</f>
        <v>0</v>
      </c>
      <c r="BA71" s="141">
        <f t="shared" si="160"/>
        <v>7984.35754</v>
      </c>
      <c r="BB71" s="141">
        <f t="shared" si="160"/>
        <v>0</v>
      </c>
      <c r="BC71" s="138">
        <f>IF(BA71=0,0,BB71*100/BA71)</f>
        <v>0</v>
      </c>
      <c r="BD71" s="259"/>
    </row>
    <row r="72" spans="1:56" ht="22.5" customHeight="1">
      <c r="A72" s="274"/>
      <c r="B72" s="275"/>
      <c r="C72" s="276"/>
      <c r="D72" s="182" t="s">
        <v>347</v>
      </c>
      <c r="E72" s="141">
        <f t="shared" si="144"/>
        <v>0</v>
      </c>
      <c r="F72" s="141">
        <f t="shared" si="144"/>
        <v>0</v>
      </c>
      <c r="G72" s="138">
        <f>IF(E72=0,0,F72*100/E72)</f>
        <v>0</v>
      </c>
      <c r="H72" s="141">
        <f t="shared" si="145"/>
        <v>0</v>
      </c>
      <c r="I72" s="141">
        <f t="shared" si="145"/>
        <v>0</v>
      </c>
      <c r="J72" s="138">
        <f>IF(H72=0,0,I72*100/H72)</f>
        <v>0</v>
      </c>
      <c r="K72" s="141">
        <f t="shared" si="146"/>
        <v>0</v>
      </c>
      <c r="L72" s="141">
        <f t="shared" si="146"/>
        <v>0</v>
      </c>
      <c r="M72" s="138">
        <f>IF(K72=0,0,L72*100/K72)</f>
        <v>0</v>
      </c>
      <c r="N72" s="141">
        <f t="shared" si="147"/>
        <v>0</v>
      </c>
      <c r="O72" s="141">
        <f t="shared" si="147"/>
        <v>0</v>
      </c>
      <c r="P72" s="138">
        <f>IF(N72=0,0,O72*100/N72)</f>
        <v>0</v>
      </c>
      <c r="Q72" s="141">
        <f t="shared" si="148"/>
        <v>0</v>
      </c>
      <c r="R72" s="141">
        <f t="shared" si="148"/>
        <v>0</v>
      </c>
      <c r="S72" s="138">
        <f>IF(Q72=0,0,R72*100/Q72)</f>
        <v>0</v>
      </c>
      <c r="T72" s="141">
        <f t="shared" si="149"/>
        <v>0</v>
      </c>
      <c r="U72" s="141">
        <f t="shared" si="149"/>
        <v>0</v>
      </c>
      <c r="V72" s="138">
        <f>IF(T72=0,0,U72*100/T72)</f>
        <v>0</v>
      </c>
      <c r="W72" s="141">
        <f t="shared" si="150"/>
        <v>0</v>
      </c>
      <c r="X72" s="141">
        <f t="shared" si="150"/>
        <v>0</v>
      </c>
      <c r="Y72" s="138">
        <f>IF(W72=0,0,X72*100/W72)</f>
        <v>0</v>
      </c>
      <c r="Z72" s="141">
        <f t="shared" si="151"/>
        <v>0</v>
      </c>
      <c r="AA72" s="141">
        <f t="shared" si="151"/>
        <v>0</v>
      </c>
      <c r="AB72" s="138">
        <f>IF(Z72=0,0,AA72*100/Z72)</f>
        <v>0</v>
      </c>
      <c r="AC72" s="141">
        <f t="shared" si="152"/>
        <v>0</v>
      </c>
      <c r="AD72" s="141">
        <f t="shared" si="152"/>
        <v>0</v>
      </c>
      <c r="AE72" s="138">
        <f>IF(AC72=0,0,AD72*100/AC72)</f>
        <v>0</v>
      </c>
      <c r="AF72" s="141">
        <f t="shared" si="153"/>
        <v>0</v>
      </c>
      <c r="AG72" s="141">
        <f t="shared" si="153"/>
        <v>0</v>
      </c>
      <c r="AH72" s="138">
        <f>IF(AF72=0,0,AG72*100/AF72)</f>
        <v>0</v>
      </c>
      <c r="AI72" s="141">
        <f t="shared" si="154"/>
        <v>0</v>
      </c>
      <c r="AJ72" s="141">
        <f t="shared" si="154"/>
        <v>0</v>
      </c>
      <c r="AK72" s="138">
        <f>IF(AI72=0,0,AJ72*100/AI72)</f>
        <v>0</v>
      </c>
      <c r="AL72" s="141">
        <f t="shared" si="155"/>
        <v>0</v>
      </c>
      <c r="AM72" s="141">
        <f t="shared" si="155"/>
        <v>0</v>
      </c>
      <c r="AN72" s="138">
        <f>IF(AL72=0,0,AM72*100/AL72)</f>
        <v>0</v>
      </c>
      <c r="AO72" s="141">
        <f t="shared" si="156"/>
        <v>0</v>
      </c>
      <c r="AP72" s="141">
        <f t="shared" si="156"/>
        <v>0</v>
      </c>
      <c r="AQ72" s="138">
        <f>IF(AO72=0,0,AP72*100/AO72)</f>
        <v>0</v>
      </c>
      <c r="AR72" s="141">
        <f t="shared" si="157"/>
        <v>0</v>
      </c>
      <c r="AS72" s="141">
        <f t="shared" si="157"/>
        <v>0</v>
      </c>
      <c r="AT72" s="138">
        <f>IF(AR72=0,0,AS72*100/AR72)</f>
        <v>0</v>
      </c>
      <c r="AU72" s="141">
        <f t="shared" si="158"/>
        <v>0</v>
      </c>
      <c r="AV72" s="141">
        <f t="shared" si="158"/>
        <v>0</v>
      </c>
      <c r="AW72" s="138">
        <f>IF(AU72=0,0,AV72*100/AU72)</f>
        <v>0</v>
      </c>
      <c r="AX72" s="141">
        <f t="shared" si="159"/>
        <v>0</v>
      </c>
      <c r="AY72" s="141">
        <f t="shared" si="159"/>
        <v>0</v>
      </c>
      <c r="AZ72" s="138">
        <f>IF(AX72=0,0,AY72*100/AX72)</f>
        <v>0</v>
      </c>
      <c r="BA72" s="141">
        <f t="shared" si="160"/>
        <v>0</v>
      </c>
      <c r="BB72" s="141">
        <f t="shared" si="160"/>
        <v>0</v>
      </c>
      <c r="BC72" s="138">
        <f>IF(BA72=0,0,BB72*100/BA72)</f>
        <v>0</v>
      </c>
      <c r="BD72" s="259"/>
    </row>
    <row r="73" spans="1:56" ht="30" customHeight="1">
      <c r="A73" s="245" t="s">
        <v>290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7"/>
    </row>
    <row r="74" spans="1:56" s="96" customFormat="1" ht="30.75" customHeight="1">
      <c r="A74" s="267" t="s">
        <v>6</v>
      </c>
      <c r="B74" s="244" t="s">
        <v>330</v>
      </c>
      <c r="C74" s="257" t="s">
        <v>271</v>
      </c>
      <c r="D74" s="124" t="s">
        <v>41</v>
      </c>
      <c r="E74" s="143">
        <f>SUM(E75:E77)</f>
        <v>45811.0971</v>
      </c>
      <c r="F74" s="143">
        <f>SUM(F75:F77)</f>
        <v>0</v>
      </c>
      <c r="G74" s="188">
        <f aca="true" t="shared" si="161" ref="G74:G85">IF(E74=0,0,F74*100/E74)</f>
        <v>0</v>
      </c>
      <c r="H74" s="143">
        <f>SUM(H75:H77)</f>
        <v>0</v>
      </c>
      <c r="I74" s="143">
        <f>SUM(I75:I77)</f>
        <v>0</v>
      </c>
      <c r="J74" s="188">
        <f aca="true" t="shared" si="162" ref="J74:J85">IF(H74=0,0,I74*100/H74)</f>
        <v>0</v>
      </c>
      <c r="K74" s="143">
        <f>SUM(K75:K77)</f>
        <v>0</v>
      </c>
      <c r="L74" s="143">
        <f>SUM(L75:L77)</f>
        <v>0</v>
      </c>
      <c r="M74" s="188">
        <f aca="true" t="shared" si="163" ref="M74:M85">IF(K74=0,0,L74*100/K74)</f>
        <v>0</v>
      </c>
      <c r="N74" s="143">
        <f>SUM(N75:N77)</f>
        <v>0</v>
      </c>
      <c r="O74" s="143">
        <f>SUM(O75:O77)</f>
        <v>0</v>
      </c>
      <c r="P74" s="188">
        <f aca="true" t="shared" si="164" ref="P74:P85">IF(N74=0,0,O74*100/N74)</f>
        <v>0</v>
      </c>
      <c r="Q74" s="143">
        <f>SUM(Q75:Q77)</f>
        <v>0</v>
      </c>
      <c r="R74" s="143">
        <f>SUM(R75:R77)</f>
        <v>0</v>
      </c>
      <c r="S74" s="188">
        <f aca="true" t="shared" si="165" ref="S74:S85">IF(Q74=0,0,R74*100/Q74)</f>
        <v>0</v>
      </c>
      <c r="T74" s="143">
        <f>SUM(T75:T77)</f>
        <v>0</v>
      </c>
      <c r="U74" s="143">
        <f>SUM(U75:U77)</f>
        <v>0</v>
      </c>
      <c r="V74" s="188">
        <f aca="true" t="shared" si="166" ref="V74:V85">IF(T74=0,0,U74*100/T74)</f>
        <v>0</v>
      </c>
      <c r="W74" s="143">
        <f>SUM(W75:W77)</f>
        <v>0</v>
      </c>
      <c r="X74" s="143">
        <f>SUM(X75:X77)</f>
        <v>0</v>
      </c>
      <c r="Y74" s="188">
        <f aca="true" t="shared" si="167" ref="Y74:Y85">IF(W74=0,0,X74*100/W74)</f>
        <v>0</v>
      </c>
      <c r="Z74" s="143">
        <f>SUM(Z75:Z77)</f>
        <v>4500</v>
      </c>
      <c r="AA74" s="143">
        <f>SUM(AA75:AA77)</f>
        <v>0</v>
      </c>
      <c r="AB74" s="188">
        <f aca="true" t="shared" si="168" ref="AB74:AB85">IF(Z74=0,0,AA74*100/Z74)</f>
        <v>0</v>
      </c>
      <c r="AC74" s="143">
        <f>SUM(AC75:AC77)</f>
        <v>4500</v>
      </c>
      <c r="AD74" s="143">
        <f>SUM(AD75:AD77)</f>
        <v>0</v>
      </c>
      <c r="AE74" s="188">
        <f aca="true" t="shared" si="169" ref="AE74:AE85">IF(AC74=0,0,AD74*100/AC74)</f>
        <v>0</v>
      </c>
      <c r="AF74" s="143">
        <f>SUM(AF75:AF77)</f>
        <v>7500</v>
      </c>
      <c r="AG74" s="143">
        <f>SUM(AG75:AG77)</f>
        <v>0</v>
      </c>
      <c r="AH74" s="188">
        <f aca="true" t="shared" si="170" ref="AH74:AH85">IF(AF74=0,0,AG74*100/AF74)</f>
        <v>0</v>
      </c>
      <c r="AI74" s="143">
        <f>SUM(AI75:AI77)</f>
        <v>7500</v>
      </c>
      <c r="AJ74" s="143">
        <f>SUM(AJ75:AJ77)</f>
        <v>0</v>
      </c>
      <c r="AK74" s="188">
        <f aca="true" t="shared" si="171" ref="AK74:AK85">IF(AI74=0,0,AJ74*100/AI74)</f>
        <v>0</v>
      </c>
      <c r="AL74" s="143">
        <f>SUM(AL75:AL77)</f>
        <v>7500</v>
      </c>
      <c r="AM74" s="143">
        <f>SUM(AM75:AM77)</f>
        <v>0</v>
      </c>
      <c r="AN74" s="188">
        <f aca="true" t="shared" si="172" ref="AN74:AN85">IF(AL74=0,0,AM74*100/AL74)</f>
        <v>0</v>
      </c>
      <c r="AO74" s="143">
        <f>SUM(AO75:AO77)</f>
        <v>22500</v>
      </c>
      <c r="AP74" s="143">
        <f>SUM(AP75:AP77)</f>
        <v>0</v>
      </c>
      <c r="AQ74" s="188">
        <f aca="true" t="shared" si="173" ref="AQ74:AQ85">IF(AO74=0,0,AP74*100/AO74)</f>
        <v>0</v>
      </c>
      <c r="AR74" s="143">
        <f>SUM(AR75:AR77)</f>
        <v>7500</v>
      </c>
      <c r="AS74" s="143">
        <f>SUM(AS75:AS77)</f>
        <v>0</v>
      </c>
      <c r="AT74" s="188">
        <f aca="true" t="shared" si="174" ref="AT74:AT85">IF(AR74=0,0,AS74*100/AR74)</f>
        <v>0</v>
      </c>
      <c r="AU74" s="143">
        <f>SUM(AU75:AU77)</f>
        <v>11311.0971</v>
      </c>
      <c r="AV74" s="143">
        <f>SUM(AV75:AV77)</f>
        <v>0</v>
      </c>
      <c r="AW74" s="188">
        <f aca="true" t="shared" si="175" ref="AW74:AW85">IF(AU74=0,0,AV74*100/AU74)</f>
        <v>0</v>
      </c>
      <c r="AX74" s="143">
        <f>SUM(AX75:AX77)</f>
        <v>0</v>
      </c>
      <c r="AY74" s="143">
        <f>SUM(AY75:AY77)</f>
        <v>0</v>
      </c>
      <c r="AZ74" s="188">
        <f aca="true" t="shared" si="176" ref="AZ74:AZ85">IF(AX74=0,0,AY74*100/AX74)</f>
        <v>0</v>
      </c>
      <c r="BA74" s="143">
        <f>SUM(BA75:BA77)</f>
        <v>18811.0971</v>
      </c>
      <c r="BB74" s="143">
        <f>SUM(BB75:BB77)</f>
        <v>0</v>
      </c>
      <c r="BC74" s="188">
        <f aca="true" t="shared" si="177" ref="BC74:BC85">IF(BA74=0,0,BB74*100/BA74)</f>
        <v>0</v>
      </c>
      <c r="BD74" s="250" t="s">
        <v>355</v>
      </c>
    </row>
    <row r="75" spans="1:56" ht="25.5" customHeight="1">
      <c r="A75" s="267"/>
      <c r="B75" s="244"/>
      <c r="C75" s="257"/>
      <c r="D75" s="183" t="s">
        <v>2</v>
      </c>
      <c r="E75" s="141">
        <f aca="true" t="shared" si="178" ref="E75:F77">E79</f>
        <v>0</v>
      </c>
      <c r="F75" s="141">
        <f t="shared" si="178"/>
        <v>0</v>
      </c>
      <c r="G75" s="138">
        <f t="shared" si="161"/>
        <v>0</v>
      </c>
      <c r="H75" s="141">
        <f aca="true" t="shared" si="179" ref="H75:I77">H79</f>
        <v>0</v>
      </c>
      <c r="I75" s="141">
        <f t="shared" si="179"/>
        <v>0</v>
      </c>
      <c r="J75" s="138">
        <f t="shared" si="162"/>
        <v>0</v>
      </c>
      <c r="K75" s="141">
        <f aca="true" t="shared" si="180" ref="K75:L77">K79</f>
        <v>0</v>
      </c>
      <c r="L75" s="141">
        <f t="shared" si="180"/>
        <v>0</v>
      </c>
      <c r="M75" s="138">
        <f t="shared" si="163"/>
        <v>0</v>
      </c>
      <c r="N75" s="141">
        <f aca="true" t="shared" si="181" ref="N75:O77">N79</f>
        <v>0</v>
      </c>
      <c r="O75" s="141">
        <f t="shared" si="181"/>
        <v>0</v>
      </c>
      <c r="P75" s="138">
        <f t="shared" si="164"/>
        <v>0</v>
      </c>
      <c r="Q75" s="141">
        <f aca="true" t="shared" si="182" ref="Q75:R77">H75+K75+N75</f>
        <v>0</v>
      </c>
      <c r="R75" s="141">
        <f t="shared" si="182"/>
        <v>0</v>
      </c>
      <c r="S75" s="138">
        <f t="shared" si="165"/>
        <v>0</v>
      </c>
      <c r="T75" s="141">
        <f aca="true" t="shared" si="183" ref="T75:U77">T79</f>
        <v>0</v>
      </c>
      <c r="U75" s="141">
        <f t="shared" si="183"/>
        <v>0</v>
      </c>
      <c r="V75" s="138">
        <f t="shared" si="166"/>
        <v>0</v>
      </c>
      <c r="W75" s="141">
        <f aca="true" t="shared" si="184" ref="W75:X77">W79</f>
        <v>0</v>
      </c>
      <c r="X75" s="141">
        <f t="shared" si="184"/>
        <v>0</v>
      </c>
      <c r="Y75" s="138">
        <f t="shared" si="167"/>
        <v>0</v>
      </c>
      <c r="Z75" s="141">
        <f aca="true" t="shared" si="185" ref="Z75:AA77">Z79</f>
        <v>0</v>
      </c>
      <c r="AA75" s="141">
        <f t="shared" si="185"/>
        <v>0</v>
      </c>
      <c r="AB75" s="138">
        <f t="shared" si="168"/>
        <v>0</v>
      </c>
      <c r="AC75" s="141">
        <f aca="true" t="shared" si="186" ref="AC75:AD77">T75+W75+Z75</f>
        <v>0</v>
      </c>
      <c r="AD75" s="141">
        <f t="shared" si="186"/>
        <v>0</v>
      </c>
      <c r="AE75" s="138">
        <f t="shared" si="169"/>
        <v>0</v>
      </c>
      <c r="AF75" s="141">
        <f aca="true" t="shared" si="187" ref="AF75:AG77">AF79</f>
        <v>0</v>
      </c>
      <c r="AG75" s="141">
        <f t="shared" si="187"/>
        <v>0</v>
      </c>
      <c r="AH75" s="138">
        <f t="shared" si="170"/>
        <v>0</v>
      </c>
      <c r="AI75" s="141">
        <f aca="true" t="shared" si="188" ref="AI75:AJ77">AI79</f>
        <v>0</v>
      </c>
      <c r="AJ75" s="141">
        <f t="shared" si="188"/>
        <v>0</v>
      </c>
      <c r="AK75" s="138">
        <f t="shared" si="171"/>
        <v>0</v>
      </c>
      <c r="AL75" s="141">
        <f aca="true" t="shared" si="189" ref="AL75:AM77">AL79</f>
        <v>0</v>
      </c>
      <c r="AM75" s="141">
        <f t="shared" si="189"/>
        <v>0</v>
      </c>
      <c r="AN75" s="138">
        <f t="shared" si="172"/>
        <v>0</v>
      </c>
      <c r="AO75" s="141">
        <f aca="true" t="shared" si="190" ref="AO75:AP77">AF75+AI75+AL75</f>
        <v>0</v>
      </c>
      <c r="AP75" s="141">
        <f t="shared" si="190"/>
        <v>0</v>
      </c>
      <c r="AQ75" s="138">
        <f t="shared" si="173"/>
        <v>0</v>
      </c>
      <c r="AR75" s="141">
        <f aca="true" t="shared" si="191" ref="AR75:AS77">AR79</f>
        <v>0</v>
      </c>
      <c r="AS75" s="141">
        <f t="shared" si="191"/>
        <v>0</v>
      </c>
      <c r="AT75" s="138">
        <f t="shared" si="174"/>
        <v>0</v>
      </c>
      <c r="AU75" s="141">
        <f aca="true" t="shared" si="192" ref="AU75:AV77">AU79</f>
        <v>0</v>
      </c>
      <c r="AV75" s="141">
        <f t="shared" si="192"/>
        <v>0</v>
      </c>
      <c r="AW75" s="138">
        <f t="shared" si="175"/>
        <v>0</v>
      </c>
      <c r="AX75" s="141">
        <f aca="true" t="shared" si="193" ref="AX75:AY77">AX79</f>
        <v>0</v>
      </c>
      <c r="AY75" s="141">
        <f t="shared" si="193"/>
        <v>0</v>
      </c>
      <c r="AZ75" s="138">
        <f t="shared" si="176"/>
        <v>0</v>
      </c>
      <c r="BA75" s="141">
        <f aca="true" t="shared" si="194" ref="BA75:BB77">AR75+AU75+AX75</f>
        <v>0</v>
      </c>
      <c r="BB75" s="141">
        <f t="shared" si="194"/>
        <v>0</v>
      </c>
      <c r="BC75" s="138">
        <f t="shared" si="177"/>
        <v>0</v>
      </c>
      <c r="BD75" s="251"/>
    </row>
    <row r="76" spans="1:56" ht="30.75" customHeight="1">
      <c r="A76" s="267"/>
      <c r="B76" s="244"/>
      <c r="C76" s="257"/>
      <c r="D76" s="183" t="s">
        <v>43</v>
      </c>
      <c r="E76" s="141">
        <f t="shared" si="178"/>
        <v>45811.0971</v>
      </c>
      <c r="F76" s="141">
        <f t="shared" si="178"/>
        <v>0</v>
      </c>
      <c r="G76" s="138">
        <f t="shared" si="161"/>
        <v>0</v>
      </c>
      <c r="H76" s="141">
        <f t="shared" si="179"/>
        <v>0</v>
      </c>
      <c r="I76" s="141">
        <f t="shared" si="179"/>
        <v>0</v>
      </c>
      <c r="J76" s="138">
        <f t="shared" si="162"/>
        <v>0</v>
      </c>
      <c r="K76" s="141">
        <f t="shared" si="180"/>
        <v>0</v>
      </c>
      <c r="L76" s="141">
        <f t="shared" si="180"/>
        <v>0</v>
      </c>
      <c r="M76" s="138">
        <f t="shared" si="163"/>
        <v>0</v>
      </c>
      <c r="N76" s="141">
        <f t="shared" si="181"/>
        <v>0</v>
      </c>
      <c r="O76" s="141">
        <f t="shared" si="181"/>
        <v>0</v>
      </c>
      <c r="P76" s="138">
        <f t="shared" si="164"/>
        <v>0</v>
      </c>
      <c r="Q76" s="141">
        <f t="shared" si="182"/>
        <v>0</v>
      </c>
      <c r="R76" s="141">
        <f t="shared" si="182"/>
        <v>0</v>
      </c>
      <c r="S76" s="138">
        <f t="shared" si="165"/>
        <v>0</v>
      </c>
      <c r="T76" s="141">
        <f t="shared" si="183"/>
        <v>0</v>
      </c>
      <c r="U76" s="141">
        <f t="shared" si="183"/>
        <v>0</v>
      </c>
      <c r="V76" s="138">
        <f t="shared" si="166"/>
        <v>0</v>
      </c>
      <c r="W76" s="141">
        <f t="shared" si="184"/>
        <v>0</v>
      </c>
      <c r="X76" s="141">
        <f t="shared" si="184"/>
        <v>0</v>
      </c>
      <c r="Y76" s="138">
        <f t="shared" si="167"/>
        <v>0</v>
      </c>
      <c r="Z76" s="141">
        <f t="shared" si="185"/>
        <v>4500</v>
      </c>
      <c r="AA76" s="141">
        <f t="shared" si="185"/>
        <v>0</v>
      </c>
      <c r="AB76" s="138">
        <f t="shared" si="168"/>
        <v>0</v>
      </c>
      <c r="AC76" s="141">
        <f t="shared" si="186"/>
        <v>4500</v>
      </c>
      <c r="AD76" s="141">
        <f t="shared" si="186"/>
        <v>0</v>
      </c>
      <c r="AE76" s="138">
        <f t="shared" si="169"/>
        <v>0</v>
      </c>
      <c r="AF76" s="141">
        <f t="shared" si="187"/>
        <v>7500</v>
      </c>
      <c r="AG76" s="141">
        <f t="shared" si="187"/>
        <v>0</v>
      </c>
      <c r="AH76" s="138">
        <f t="shared" si="170"/>
        <v>0</v>
      </c>
      <c r="AI76" s="141">
        <f t="shared" si="188"/>
        <v>7500</v>
      </c>
      <c r="AJ76" s="141">
        <f t="shared" si="188"/>
        <v>0</v>
      </c>
      <c r="AK76" s="138">
        <f t="shared" si="171"/>
        <v>0</v>
      </c>
      <c r="AL76" s="141">
        <f t="shared" si="189"/>
        <v>7500</v>
      </c>
      <c r="AM76" s="141">
        <f t="shared" si="189"/>
        <v>0</v>
      </c>
      <c r="AN76" s="138">
        <f t="shared" si="172"/>
        <v>0</v>
      </c>
      <c r="AO76" s="141">
        <f t="shared" si="190"/>
        <v>22500</v>
      </c>
      <c r="AP76" s="141">
        <f t="shared" si="190"/>
        <v>0</v>
      </c>
      <c r="AQ76" s="138">
        <f t="shared" si="173"/>
        <v>0</v>
      </c>
      <c r="AR76" s="141">
        <f t="shared" si="191"/>
        <v>7500</v>
      </c>
      <c r="AS76" s="141">
        <f t="shared" si="191"/>
        <v>0</v>
      </c>
      <c r="AT76" s="138">
        <f t="shared" si="174"/>
        <v>0</v>
      </c>
      <c r="AU76" s="141">
        <f t="shared" si="192"/>
        <v>11311.0971</v>
      </c>
      <c r="AV76" s="141">
        <f t="shared" si="192"/>
        <v>0</v>
      </c>
      <c r="AW76" s="138">
        <f t="shared" si="175"/>
        <v>0</v>
      </c>
      <c r="AX76" s="141">
        <f t="shared" si="193"/>
        <v>0</v>
      </c>
      <c r="AY76" s="141">
        <f t="shared" si="193"/>
        <v>0</v>
      </c>
      <c r="AZ76" s="138">
        <f t="shared" si="176"/>
        <v>0</v>
      </c>
      <c r="BA76" s="141">
        <f t="shared" si="194"/>
        <v>18811.0971</v>
      </c>
      <c r="BB76" s="141">
        <f t="shared" si="194"/>
        <v>0</v>
      </c>
      <c r="BC76" s="138">
        <f t="shared" si="177"/>
        <v>0</v>
      </c>
      <c r="BD76" s="251"/>
    </row>
    <row r="77" spans="1:56" ht="29.25" customHeight="1">
      <c r="A77" s="267"/>
      <c r="B77" s="244"/>
      <c r="C77" s="257"/>
      <c r="D77" s="182" t="s">
        <v>347</v>
      </c>
      <c r="E77" s="141">
        <f t="shared" si="178"/>
        <v>0</v>
      </c>
      <c r="F77" s="141">
        <f t="shared" si="178"/>
        <v>0</v>
      </c>
      <c r="G77" s="138">
        <f t="shared" si="161"/>
        <v>0</v>
      </c>
      <c r="H77" s="141">
        <f t="shared" si="179"/>
        <v>0</v>
      </c>
      <c r="I77" s="141">
        <f t="shared" si="179"/>
        <v>0</v>
      </c>
      <c r="J77" s="138">
        <f t="shared" si="162"/>
        <v>0</v>
      </c>
      <c r="K77" s="141">
        <f t="shared" si="180"/>
        <v>0</v>
      </c>
      <c r="L77" s="141">
        <f t="shared" si="180"/>
        <v>0</v>
      </c>
      <c r="M77" s="138">
        <f t="shared" si="163"/>
        <v>0</v>
      </c>
      <c r="N77" s="141">
        <f t="shared" si="181"/>
        <v>0</v>
      </c>
      <c r="O77" s="141">
        <f t="shared" si="181"/>
        <v>0</v>
      </c>
      <c r="P77" s="138">
        <f t="shared" si="164"/>
        <v>0</v>
      </c>
      <c r="Q77" s="141">
        <f t="shared" si="182"/>
        <v>0</v>
      </c>
      <c r="R77" s="141">
        <f t="shared" si="182"/>
        <v>0</v>
      </c>
      <c r="S77" s="138">
        <f t="shared" si="165"/>
        <v>0</v>
      </c>
      <c r="T77" s="141">
        <f t="shared" si="183"/>
        <v>0</v>
      </c>
      <c r="U77" s="141">
        <f t="shared" si="183"/>
        <v>0</v>
      </c>
      <c r="V77" s="138">
        <f t="shared" si="166"/>
        <v>0</v>
      </c>
      <c r="W77" s="141">
        <f t="shared" si="184"/>
        <v>0</v>
      </c>
      <c r="X77" s="141">
        <f t="shared" si="184"/>
        <v>0</v>
      </c>
      <c r="Y77" s="138">
        <f t="shared" si="167"/>
        <v>0</v>
      </c>
      <c r="Z77" s="141">
        <f t="shared" si="185"/>
        <v>0</v>
      </c>
      <c r="AA77" s="141">
        <f t="shared" si="185"/>
        <v>0</v>
      </c>
      <c r="AB77" s="138">
        <f t="shared" si="168"/>
        <v>0</v>
      </c>
      <c r="AC77" s="141">
        <f t="shared" si="186"/>
        <v>0</v>
      </c>
      <c r="AD77" s="141">
        <f t="shared" si="186"/>
        <v>0</v>
      </c>
      <c r="AE77" s="138">
        <f t="shared" si="169"/>
        <v>0</v>
      </c>
      <c r="AF77" s="141">
        <f t="shared" si="187"/>
        <v>0</v>
      </c>
      <c r="AG77" s="141">
        <f t="shared" si="187"/>
        <v>0</v>
      </c>
      <c r="AH77" s="138">
        <f t="shared" si="170"/>
        <v>0</v>
      </c>
      <c r="AI77" s="141">
        <f t="shared" si="188"/>
        <v>0</v>
      </c>
      <c r="AJ77" s="141">
        <f t="shared" si="188"/>
        <v>0</v>
      </c>
      <c r="AK77" s="138">
        <f t="shared" si="171"/>
        <v>0</v>
      </c>
      <c r="AL77" s="141">
        <f t="shared" si="189"/>
        <v>0</v>
      </c>
      <c r="AM77" s="141">
        <f t="shared" si="189"/>
        <v>0</v>
      </c>
      <c r="AN77" s="138">
        <f t="shared" si="172"/>
        <v>0</v>
      </c>
      <c r="AO77" s="141">
        <f t="shared" si="190"/>
        <v>0</v>
      </c>
      <c r="AP77" s="141">
        <f t="shared" si="190"/>
        <v>0</v>
      </c>
      <c r="AQ77" s="138">
        <f t="shared" si="173"/>
        <v>0</v>
      </c>
      <c r="AR77" s="141">
        <f t="shared" si="191"/>
        <v>0</v>
      </c>
      <c r="AS77" s="141">
        <f t="shared" si="191"/>
        <v>0</v>
      </c>
      <c r="AT77" s="138">
        <f t="shared" si="174"/>
        <v>0</v>
      </c>
      <c r="AU77" s="141">
        <f t="shared" si="192"/>
        <v>0</v>
      </c>
      <c r="AV77" s="141">
        <f t="shared" si="192"/>
        <v>0</v>
      </c>
      <c r="AW77" s="138">
        <f t="shared" si="175"/>
        <v>0</v>
      </c>
      <c r="AX77" s="141">
        <f t="shared" si="193"/>
        <v>0</v>
      </c>
      <c r="AY77" s="141">
        <f t="shared" si="193"/>
        <v>0</v>
      </c>
      <c r="AZ77" s="138">
        <f t="shared" si="176"/>
        <v>0</v>
      </c>
      <c r="BA77" s="141">
        <f t="shared" si="194"/>
        <v>0</v>
      </c>
      <c r="BB77" s="141">
        <f t="shared" si="194"/>
        <v>0</v>
      </c>
      <c r="BC77" s="138">
        <f t="shared" si="177"/>
        <v>0</v>
      </c>
      <c r="BD77" s="251"/>
    </row>
    <row r="78" spans="1:63" s="96" customFormat="1" ht="33.75" customHeight="1">
      <c r="A78" s="249" t="s">
        <v>302</v>
      </c>
      <c r="B78" s="257" t="s">
        <v>331</v>
      </c>
      <c r="C78" s="257" t="s">
        <v>271</v>
      </c>
      <c r="D78" s="124" t="s">
        <v>41</v>
      </c>
      <c r="E78" s="143">
        <f>SUM(E79:E81)</f>
        <v>45811.0971</v>
      </c>
      <c r="F78" s="143">
        <f>SUM(F79:F81)</f>
        <v>0</v>
      </c>
      <c r="G78" s="188">
        <f t="shared" si="161"/>
        <v>0</v>
      </c>
      <c r="H78" s="143">
        <f>SUM(H79:H81)</f>
        <v>0</v>
      </c>
      <c r="I78" s="143">
        <f>SUM(I79:I81)</f>
        <v>0</v>
      </c>
      <c r="J78" s="188">
        <f t="shared" si="162"/>
        <v>0</v>
      </c>
      <c r="K78" s="143">
        <f>SUM(K79:K81)</f>
        <v>0</v>
      </c>
      <c r="L78" s="143">
        <f>SUM(L79:L81)</f>
        <v>0</v>
      </c>
      <c r="M78" s="188">
        <f t="shared" si="163"/>
        <v>0</v>
      </c>
      <c r="N78" s="143">
        <f>SUM(N79:N81)</f>
        <v>0</v>
      </c>
      <c r="O78" s="143">
        <f>SUM(O79:O81)</f>
        <v>0</v>
      </c>
      <c r="P78" s="188">
        <f t="shared" si="164"/>
        <v>0</v>
      </c>
      <c r="Q78" s="143">
        <f>SUM(Q79:Q81)</f>
        <v>0</v>
      </c>
      <c r="R78" s="143">
        <f>SUM(R79:R81)</f>
        <v>0</v>
      </c>
      <c r="S78" s="188">
        <f t="shared" si="165"/>
        <v>0</v>
      </c>
      <c r="T78" s="143">
        <f>SUM(T79:T81)</f>
        <v>0</v>
      </c>
      <c r="U78" s="143">
        <f>SUM(U79:U81)</f>
        <v>0</v>
      </c>
      <c r="V78" s="188">
        <f t="shared" si="166"/>
        <v>0</v>
      </c>
      <c r="W78" s="143">
        <f>SUM(W79:W81)</f>
        <v>0</v>
      </c>
      <c r="X78" s="143">
        <f>SUM(X79:X81)</f>
        <v>0</v>
      </c>
      <c r="Y78" s="188">
        <f t="shared" si="167"/>
        <v>0</v>
      </c>
      <c r="Z78" s="143">
        <f>SUM(Z79:Z81)</f>
        <v>4500</v>
      </c>
      <c r="AA78" s="143">
        <f>SUM(AA79:AA81)</f>
        <v>0</v>
      </c>
      <c r="AB78" s="188">
        <f t="shared" si="168"/>
        <v>0</v>
      </c>
      <c r="AC78" s="143">
        <f>SUM(AC79:AC81)</f>
        <v>4500</v>
      </c>
      <c r="AD78" s="143">
        <f>SUM(AD79:AD81)</f>
        <v>0</v>
      </c>
      <c r="AE78" s="188">
        <f t="shared" si="169"/>
        <v>0</v>
      </c>
      <c r="AF78" s="143">
        <f>SUM(AF79:AF81)</f>
        <v>7500</v>
      </c>
      <c r="AG78" s="143">
        <f>SUM(AG79:AG81)</f>
        <v>0</v>
      </c>
      <c r="AH78" s="188">
        <f t="shared" si="170"/>
        <v>0</v>
      </c>
      <c r="AI78" s="143">
        <f>SUM(AI79:AI81)</f>
        <v>7500</v>
      </c>
      <c r="AJ78" s="143">
        <f>SUM(AJ79:AJ81)</f>
        <v>0</v>
      </c>
      <c r="AK78" s="188">
        <f t="shared" si="171"/>
        <v>0</v>
      </c>
      <c r="AL78" s="143">
        <f>SUM(AL79:AL81)</f>
        <v>7500</v>
      </c>
      <c r="AM78" s="143">
        <f>SUM(AM79:AM81)</f>
        <v>0</v>
      </c>
      <c r="AN78" s="188">
        <f t="shared" si="172"/>
        <v>0</v>
      </c>
      <c r="AO78" s="143">
        <f>SUM(AO79:AO81)</f>
        <v>22500</v>
      </c>
      <c r="AP78" s="143">
        <f>SUM(AP79:AP81)</f>
        <v>0</v>
      </c>
      <c r="AQ78" s="188">
        <f t="shared" si="173"/>
        <v>0</v>
      </c>
      <c r="AR78" s="143">
        <f>SUM(AR79:AR81)</f>
        <v>7500</v>
      </c>
      <c r="AS78" s="143">
        <f>SUM(AS79:AS81)</f>
        <v>0</v>
      </c>
      <c r="AT78" s="188">
        <f t="shared" si="174"/>
        <v>0</v>
      </c>
      <c r="AU78" s="143">
        <f>SUM(AU79:AU81)</f>
        <v>11311.0971</v>
      </c>
      <c r="AV78" s="143">
        <f>SUM(AV79:AV81)</f>
        <v>0</v>
      </c>
      <c r="AW78" s="188">
        <f t="shared" si="175"/>
        <v>0</v>
      </c>
      <c r="AX78" s="143">
        <f>SUM(AX79:AX81)</f>
        <v>0</v>
      </c>
      <c r="AY78" s="143">
        <f>SUM(AY79:AY81)</f>
        <v>0</v>
      </c>
      <c r="AZ78" s="188">
        <f t="shared" si="176"/>
        <v>0</v>
      </c>
      <c r="BA78" s="143">
        <f>SUM(BA79:BA81)</f>
        <v>18811.0971</v>
      </c>
      <c r="BB78" s="143">
        <f>SUM(BB79:BB81)</f>
        <v>0</v>
      </c>
      <c r="BC78" s="188">
        <f t="shared" si="177"/>
        <v>0</v>
      </c>
      <c r="BD78" s="251"/>
      <c r="BF78" s="176" t="s">
        <v>293</v>
      </c>
      <c r="BG78" s="176" t="s">
        <v>294</v>
      </c>
      <c r="BH78" s="176" t="s">
        <v>295</v>
      </c>
      <c r="BI78" s="176" t="s">
        <v>299</v>
      </c>
      <c r="BJ78" s="176" t="s">
        <v>303</v>
      </c>
      <c r="BK78" s="176" t="s">
        <v>303</v>
      </c>
    </row>
    <row r="79" spans="1:63" ht="25.5" customHeight="1">
      <c r="A79" s="249"/>
      <c r="B79" s="257"/>
      <c r="C79" s="257"/>
      <c r="D79" s="183" t="s">
        <v>2</v>
      </c>
      <c r="E79" s="141">
        <f aca="true" t="shared" si="195" ref="E79:F81">H79+K79+N79+T79+W79+Z79+AF79+AI79+AL79+AR79+AU79+AX79</f>
        <v>0</v>
      </c>
      <c r="F79" s="141">
        <f t="shared" si="195"/>
        <v>0</v>
      </c>
      <c r="G79" s="138">
        <f t="shared" si="161"/>
        <v>0</v>
      </c>
      <c r="H79" s="141"/>
      <c r="I79" s="141"/>
      <c r="J79" s="138">
        <f t="shared" si="162"/>
        <v>0</v>
      </c>
      <c r="K79" s="141"/>
      <c r="L79" s="141"/>
      <c r="M79" s="138">
        <f t="shared" si="163"/>
        <v>0</v>
      </c>
      <c r="N79" s="141"/>
      <c r="O79" s="141"/>
      <c r="P79" s="138">
        <f t="shared" si="164"/>
        <v>0</v>
      </c>
      <c r="Q79" s="141">
        <f aca="true" t="shared" si="196" ref="Q79:R81">H79+K79+N79</f>
        <v>0</v>
      </c>
      <c r="R79" s="141">
        <f t="shared" si="196"/>
        <v>0</v>
      </c>
      <c r="S79" s="138">
        <f t="shared" si="165"/>
        <v>0</v>
      </c>
      <c r="T79" s="141"/>
      <c r="U79" s="141"/>
      <c r="V79" s="138">
        <f t="shared" si="166"/>
        <v>0</v>
      </c>
      <c r="W79" s="141"/>
      <c r="X79" s="141"/>
      <c r="Y79" s="138">
        <f t="shared" si="167"/>
        <v>0</v>
      </c>
      <c r="Z79" s="141"/>
      <c r="AA79" s="141"/>
      <c r="AB79" s="138">
        <f t="shared" si="168"/>
        <v>0</v>
      </c>
      <c r="AC79" s="141">
        <f aca="true" t="shared" si="197" ref="AC79:AD81">T79+W79+Z79</f>
        <v>0</v>
      </c>
      <c r="AD79" s="141">
        <f t="shared" si="197"/>
        <v>0</v>
      </c>
      <c r="AE79" s="138">
        <f t="shared" si="169"/>
        <v>0</v>
      </c>
      <c r="AF79" s="141"/>
      <c r="AG79" s="141"/>
      <c r="AH79" s="138">
        <f t="shared" si="170"/>
        <v>0</v>
      </c>
      <c r="AI79" s="141"/>
      <c r="AJ79" s="141"/>
      <c r="AK79" s="138">
        <f t="shared" si="171"/>
        <v>0</v>
      </c>
      <c r="AL79" s="141"/>
      <c r="AM79" s="141"/>
      <c r="AN79" s="138">
        <f t="shared" si="172"/>
        <v>0</v>
      </c>
      <c r="AO79" s="141">
        <f aca="true" t="shared" si="198" ref="AO79:AP81">AF79+AI79+AL79</f>
        <v>0</v>
      </c>
      <c r="AP79" s="141">
        <f t="shared" si="198"/>
        <v>0</v>
      </c>
      <c r="AQ79" s="138">
        <f t="shared" si="173"/>
        <v>0</v>
      </c>
      <c r="AR79" s="141"/>
      <c r="AS79" s="141"/>
      <c r="AT79" s="138">
        <f t="shared" si="174"/>
        <v>0</v>
      </c>
      <c r="AU79" s="141"/>
      <c r="AV79" s="141"/>
      <c r="AW79" s="138">
        <f t="shared" si="175"/>
        <v>0</v>
      </c>
      <c r="AX79" s="141"/>
      <c r="AY79" s="141"/>
      <c r="AZ79" s="138">
        <f t="shared" si="176"/>
        <v>0</v>
      </c>
      <c r="BA79" s="141">
        <f aca="true" t="shared" si="199" ref="BA79:BB81">AR79+AU79+AX79</f>
        <v>0</v>
      </c>
      <c r="BB79" s="141">
        <f t="shared" si="199"/>
        <v>0</v>
      </c>
      <c r="BC79" s="138">
        <f t="shared" si="177"/>
        <v>0</v>
      </c>
      <c r="BD79" s="251"/>
      <c r="BF79" s="176"/>
      <c r="BG79" s="176"/>
      <c r="BH79" s="176"/>
      <c r="BI79" s="176"/>
      <c r="BJ79" s="176"/>
      <c r="BK79" s="176"/>
    </row>
    <row r="80" spans="1:63" ht="25.5" customHeight="1">
      <c r="A80" s="249"/>
      <c r="B80" s="257"/>
      <c r="C80" s="257"/>
      <c r="D80" s="183" t="s">
        <v>43</v>
      </c>
      <c r="E80" s="141">
        <f t="shared" si="195"/>
        <v>45811.0971</v>
      </c>
      <c r="F80" s="141">
        <f t="shared" si="195"/>
        <v>0</v>
      </c>
      <c r="G80" s="138">
        <f t="shared" si="161"/>
        <v>0</v>
      </c>
      <c r="H80" s="141"/>
      <c r="I80" s="141"/>
      <c r="J80" s="138">
        <f t="shared" si="162"/>
        <v>0</v>
      </c>
      <c r="K80" s="141"/>
      <c r="L80" s="141"/>
      <c r="M80" s="138">
        <f t="shared" si="163"/>
        <v>0</v>
      </c>
      <c r="N80" s="141"/>
      <c r="O80" s="141"/>
      <c r="P80" s="138">
        <f t="shared" si="164"/>
        <v>0</v>
      </c>
      <c r="Q80" s="141">
        <f t="shared" si="196"/>
        <v>0</v>
      </c>
      <c r="R80" s="141">
        <f t="shared" si="196"/>
        <v>0</v>
      </c>
      <c r="S80" s="138">
        <f t="shared" si="165"/>
        <v>0</v>
      </c>
      <c r="T80" s="141"/>
      <c r="U80" s="141"/>
      <c r="V80" s="138">
        <f t="shared" si="166"/>
        <v>0</v>
      </c>
      <c r="W80" s="141"/>
      <c r="X80" s="141"/>
      <c r="Y80" s="138">
        <f t="shared" si="167"/>
        <v>0</v>
      </c>
      <c r="Z80" s="140">
        <v>4500</v>
      </c>
      <c r="AA80" s="141"/>
      <c r="AB80" s="138">
        <f t="shared" si="168"/>
        <v>0</v>
      </c>
      <c r="AC80" s="141">
        <f t="shared" si="197"/>
        <v>4500</v>
      </c>
      <c r="AD80" s="141">
        <f t="shared" si="197"/>
        <v>0</v>
      </c>
      <c r="AE80" s="138">
        <f t="shared" si="169"/>
        <v>0</v>
      </c>
      <c r="AF80" s="141">
        <v>7500</v>
      </c>
      <c r="AG80" s="141"/>
      <c r="AH80" s="138">
        <f t="shared" si="170"/>
        <v>0</v>
      </c>
      <c r="AI80" s="141">
        <v>7500</v>
      </c>
      <c r="AJ80" s="141"/>
      <c r="AK80" s="138">
        <f t="shared" si="171"/>
        <v>0</v>
      </c>
      <c r="AL80" s="141">
        <v>7500</v>
      </c>
      <c r="AM80" s="141"/>
      <c r="AN80" s="138">
        <f t="shared" si="172"/>
        <v>0</v>
      </c>
      <c r="AO80" s="141">
        <f t="shared" si="198"/>
        <v>22500</v>
      </c>
      <c r="AP80" s="141">
        <f t="shared" si="198"/>
        <v>0</v>
      </c>
      <c r="AQ80" s="138">
        <f t="shared" si="173"/>
        <v>0</v>
      </c>
      <c r="AR80" s="141">
        <v>7500</v>
      </c>
      <c r="AS80" s="141"/>
      <c r="AT80" s="138">
        <f t="shared" si="174"/>
        <v>0</v>
      </c>
      <c r="AU80" s="141">
        <v>11311.0971</v>
      </c>
      <c r="AV80" s="141"/>
      <c r="AW80" s="138">
        <f t="shared" si="175"/>
        <v>0</v>
      </c>
      <c r="AX80" s="141"/>
      <c r="AY80" s="141"/>
      <c r="AZ80" s="138">
        <f t="shared" si="176"/>
        <v>0</v>
      </c>
      <c r="BA80" s="141">
        <f t="shared" si="199"/>
        <v>18811.0971</v>
      </c>
      <c r="BB80" s="141">
        <f t="shared" si="199"/>
        <v>0</v>
      </c>
      <c r="BC80" s="138">
        <f t="shared" si="177"/>
        <v>0</v>
      </c>
      <c r="BD80" s="251"/>
      <c r="BF80" s="176"/>
      <c r="BG80" s="176"/>
      <c r="BH80" s="176"/>
      <c r="BI80" s="176"/>
      <c r="BJ80" s="176"/>
      <c r="BK80" s="176"/>
    </row>
    <row r="81" spans="1:63" ht="25.5" customHeight="1">
      <c r="A81" s="249"/>
      <c r="B81" s="257"/>
      <c r="C81" s="257"/>
      <c r="D81" s="182" t="s">
        <v>347</v>
      </c>
      <c r="E81" s="141">
        <f t="shared" si="195"/>
        <v>0</v>
      </c>
      <c r="F81" s="141">
        <f t="shared" si="195"/>
        <v>0</v>
      </c>
      <c r="G81" s="138">
        <f t="shared" si="161"/>
        <v>0</v>
      </c>
      <c r="H81" s="141"/>
      <c r="I81" s="141"/>
      <c r="J81" s="138">
        <f t="shared" si="162"/>
        <v>0</v>
      </c>
      <c r="K81" s="141"/>
      <c r="L81" s="141"/>
      <c r="M81" s="138">
        <f t="shared" si="163"/>
        <v>0</v>
      </c>
      <c r="N81" s="141"/>
      <c r="O81" s="141"/>
      <c r="P81" s="138">
        <f t="shared" si="164"/>
        <v>0</v>
      </c>
      <c r="Q81" s="141">
        <f t="shared" si="196"/>
        <v>0</v>
      </c>
      <c r="R81" s="141">
        <f t="shared" si="196"/>
        <v>0</v>
      </c>
      <c r="S81" s="138">
        <f t="shared" si="165"/>
        <v>0</v>
      </c>
      <c r="T81" s="141"/>
      <c r="U81" s="141"/>
      <c r="V81" s="138">
        <f t="shared" si="166"/>
        <v>0</v>
      </c>
      <c r="W81" s="141"/>
      <c r="X81" s="141"/>
      <c r="Y81" s="138">
        <f t="shared" si="167"/>
        <v>0</v>
      </c>
      <c r="Z81" s="141"/>
      <c r="AA81" s="141"/>
      <c r="AB81" s="138">
        <f t="shared" si="168"/>
        <v>0</v>
      </c>
      <c r="AC81" s="141">
        <f t="shared" si="197"/>
        <v>0</v>
      </c>
      <c r="AD81" s="141">
        <f t="shared" si="197"/>
        <v>0</v>
      </c>
      <c r="AE81" s="138">
        <f t="shared" si="169"/>
        <v>0</v>
      </c>
      <c r="AF81" s="141"/>
      <c r="AG81" s="141"/>
      <c r="AH81" s="138">
        <f t="shared" si="170"/>
        <v>0</v>
      </c>
      <c r="AI81" s="141"/>
      <c r="AJ81" s="141"/>
      <c r="AK81" s="138">
        <f t="shared" si="171"/>
        <v>0</v>
      </c>
      <c r="AL81" s="141"/>
      <c r="AM81" s="141"/>
      <c r="AN81" s="138">
        <f t="shared" si="172"/>
        <v>0</v>
      </c>
      <c r="AO81" s="141">
        <f t="shared" si="198"/>
        <v>0</v>
      </c>
      <c r="AP81" s="141">
        <f t="shared" si="198"/>
        <v>0</v>
      </c>
      <c r="AQ81" s="138">
        <f t="shared" si="173"/>
        <v>0</v>
      </c>
      <c r="AR81" s="141"/>
      <c r="AS81" s="141"/>
      <c r="AT81" s="138">
        <f t="shared" si="174"/>
        <v>0</v>
      </c>
      <c r="AU81" s="141"/>
      <c r="AV81" s="141"/>
      <c r="AW81" s="138">
        <f t="shared" si="175"/>
        <v>0</v>
      </c>
      <c r="AX81" s="141"/>
      <c r="AY81" s="141"/>
      <c r="AZ81" s="138">
        <f t="shared" si="176"/>
        <v>0</v>
      </c>
      <c r="BA81" s="141">
        <f t="shared" si="199"/>
        <v>0</v>
      </c>
      <c r="BB81" s="141">
        <f t="shared" si="199"/>
        <v>0</v>
      </c>
      <c r="BC81" s="138">
        <f t="shared" si="177"/>
        <v>0</v>
      </c>
      <c r="BD81" s="251"/>
      <c r="BE81" s="180"/>
      <c r="BF81" s="179">
        <f>E81-BG81</f>
        <v>-29149.224000000002</v>
      </c>
      <c r="BG81" s="174">
        <f>SUM(BH81:BK81)</f>
        <v>29149.224000000002</v>
      </c>
      <c r="BH81" s="140">
        <v>14500</v>
      </c>
      <c r="BI81" s="155">
        <v>2400</v>
      </c>
      <c r="BJ81" s="155">
        <v>7408.9794</v>
      </c>
      <c r="BK81" s="155">
        <v>4840.2446</v>
      </c>
    </row>
    <row r="82" spans="1:56" s="96" customFormat="1" ht="25.5" customHeight="1">
      <c r="A82" s="271" t="s">
        <v>262</v>
      </c>
      <c r="B82" s="272"/>
      <c r="C82" s="273"/>
      <c r="D82" s="124" t="s">
        <v>41</v>
      </c>
      <c r="E82" s="143">
        <f>SUM(E83:E85)</f>
        <v>45811.0971</v>
      </c>
      <c r="F82" s="143">
        <f>SUM(F83:F85)</f>
        <v>0</v>
      </c>
      <c r="G82" s="188">
        <f t="shared" si="161"/>
        <v>0</v>
      </c>
      <c r="H82" s="143">
        <f>SUM(H83:H85)</f>
        <v>0</v>
      </c>
      <c r="I82" s="143">
        <f>SUM(I83:I85)</f>
        <v>0</v>
      </c>
      <c r="J82" s="188">
        <f t="shared" si="162"/>
        <v>0</v>
      </c>
      <c r="K82" s="143">
        <f>SUM(K83:K85)</f>
        <v>0</v>
      </c>
      <c r="L82" s="143">
        <f>SUM(L83:L85)</f>
        <v>0</v>
      </c>
      <c r="M82" s="188">
        <f t="shared" si="163"/>
        <v>0</v>
      </c>
      <c r="N82" s="143">
        <f>SUM(N83:N85)</f>
        <v>0</v>
      </c>
      <c r="O82" s="143">
        <f>SUM(O83:O85)</f>
        <v>0</v>
      </c>
      <c r="P82" s="188">
        <f t="shared" si="164"/>
        <v>0</v>
      </c>
      <c r="Q82" s="143">
        <f>SUM(Q83:Q85)</f>
        <v>0</v>
      </c>
      <c r="R82" s="143">
        <f>SUM(R83:R85)</f>
        <v>0</v>
      </c>
      <c r="S82" s="188">
        <f t="shared" si="165"/>
        <v>0</v>
      </c>
      <c r="T82" s="143">
        <f>SUM(T83:T85)</f>
        <v>0</v>
      </c>
      <c r="U82" s="143">
        <f>SUM(U83:U85)</f>
        <v>0</v>
      </c>
      <c r="V82" s="188">
        <f t="shared" si="166"/>
        <v>0</v>
      </c>
      <c r="W82" s="143">
        <f>SUM(W83:W85)</f>
        <v>0</v>
      </c>
      <c r="X82" s="143">
        <f>SUM(X83:X85)</f>
        <v>0</v>
      </c>
      <c r="Y82" s="188">
        <f t="shared" si="167"/>
        <v>0</v>
      </c>
      <c r="Z82" s="143">
        <f>SUM(Z83:Z85)</f>
        <v>4500</v>
      </c>
      <c r="AA82" s="143">
        <f>SUM(AA83:AA85)</f>
        <v>0</v>
      </c>
      <c r="AB82" s="188">
        <f t="shared" si="168"/>
        <v>0</v>
      </c>
      <c r="AC82" s="143">
        <f>SUM(AC83:AC85)</f>
        <v>4500</v>
      </c>
      <c r="AD82" s="143">
        <f>SUM(AD83:AD85)</f>
        <v>0</v>
      </c>
      <c r="AE82" s="188">
        <f t="shared" si="169"/>
        <v>0</v>
      </c>
      <c r="AF82" s="143">
        <f>SUM(AF83:AF85)</f>
        <v>7500</v>
      </c>
      <c r="AG82" s="143">
        <f>SUM(AG83:AG85)</f>
        <v>0</v>
      </c>
      <c r="AH82" s="188">
        <f t="shared" si="170"/>
        <v>0</v>
      </c>
      <c r="AI82" s="143">
        <f>SUM(AI83:AI85)</f>
        <v>7500</v>
      </c>
      <c r="AJ82" s="143">
        <f>SUM(AJ83:AJ85)</f>
        <v>0</v>
      </c>
      <c r="AK82" s="188">
        <f t="shared" si="171"/>
        <v>0</v>
      </c>
      <c r="AL82" s="143">
        <f>SUM(AL83:AL85)</f>
        <v>7500</v>
      </c>
      <c r="AM82" s="143">
        <f>SUM(AM83:AM85)</f>
        <v>0</v>
      </c>
      <c r="AN82" s="188">
        <f t="shared" si="172"/>
        <v>0</v>
      </c>
      <c r="AO82" s="143">
        <f>SUM(AO83:AO85)</f>
        <v>22500</v>
      </c>
      <c r="AP82" s="143">
        <f>SUM(AP83:AP85)</f>
        <v>0</v>
      </c>
      <c r="AQ82" s="188">
        <f t="shared" si="173"/>
        <v>0</v>
      </c>
      <c r="AR82" s="143">
        <f>SUM(AR83:AR85)</f>
        <v>7500</v>
      </c>
      <c r="AS82" s="143">
        <f>SUM(AS83:AS85)</f>
        <v>0</v>
      </c>
      <c r="AT82" s="188">
        <f t="shared" si="174"/>
        <v>0</v>
      </c>
      <c r="AU82" s="143">
        <f>SUM(AU83:AU85)</f>
        <v>11311.0971</v>
      </c>
      <c r="AV82" s="143">
        <f>SUM(AV83:AV85)</f>
        <v>0</v>
      </c>
      <c r="AW82" s="188">
        <f t="shared" si="175"/>
        <v>0</v>
      </c>
      <c r="AX82" s="143">
        <f>SUM(AX83:AX85)</f>
        <v>0</v>
      </c>
      <c r="AY82" s="143">
        <f>SUM(AY83:AY85)</f>
        <v>0</v>
      </c>
      <c r="AZ82" s="188">
        <f t="shared" si="176"/>
        <v>0</v>
      </c>
      <c r="BA82" s="143">
        <f>SUM(BA83:BA85)</f>
        <v>18811.0971</v>
      </c>
      <c r="BB82" s="143">
        <f>SUM(BB83:BB85)</f>
        <v>0</v>
      </c>
      <c r="BC82" s="188">
        <f t="shared" si="177"/>
        <v>0</v>
      </c>
      <c r="BD82" s="251"/>
    </row>
    <row r="83" spans="1:56" ht="25.5" customHeight="1">
      <c r="A83" s="274"/>
      <c r="B83" s="275"/>
      <c r="C83" s="276"/>
      <c r="D83" s="183" t="s">
        <v>2</v>
      </c>
      <c r="E83" s="141">
        <f aca="true" t="shared" si="200" ref="E83:F85">E75</f>
        <v>0</v>
      </c>
      <c r="F83" s="141">
        <f t="shared" si="200"/>
        <v>0</v>
      </c>
      <c r="G83" s="138">
        <f t="shared" si="161"/>
        <v>0</v>
      </c>
      <c r="H83" s="141">
        <f aca="true" t="shared" si="201" ref="H83:I85">H75</f>
        <v>0</v>
      </c>
      <c r="I83" s="141">
        <f t="shared" si="201"/>
        <v>0</v>
      </c>
      <c r="J83" s="138">
        <f t="shared" si="162"/>
        <v>0</v>
      </c>
      <c r="K83" s="141">
        <f aca="true" t="shared" si="202" ref="K83:L85">K75</f>
        <v>0</v>
      </c>
      <c r="L83" s="141">
        <f t="shared" si="202"/>
        <v>0</v>
      </c>
      <c r="M83" s="138">
        <f t="shared" si="163"/>
        <v>0</v>
      </c>
      <c r="N83" s="141">
        <f aca="true" t="shared" si="203" ref="N83:O85">N75</f>
        <v>0</v>
      </c>
      <c r="O83" s="141">
        <f t="shared" si="203"/>
        <v>0</v>
      </c>
      <c r="P83" s="138">
        <f t="shared" si="164"/>
        <v>0</v>
      </c>
      <c r="Q83" s="141">
        <f aca="true" t="shared" si="204" ref="Q83:R85">H83+K83+N83</f>
        <v>0</v>
      </c>
      <c r="R83" s="141">
        <f t="shared" si="204"/>
        <v>0</v>
      </c>
      <c r="S83" s="138">
        <f t="shared" si="165"/>
        <v>0</v>
      </c>
      <c r="T83" s="141">
        <f aca="true" t="shared" si="205" ref="T83:U85">T75</f>
        <v>0</v>
      </c>
      <c r="U83" s="141">
        <f t="shared" si="205"/>
        <v>0</v>
      </c>
      <c r="V83" s="138">
        <f t="shared" si="166"/>
        <v>0</v>
      </c>
      <c r="W83" s="141">
        <f aca="true" t="shared" si="206" ref="W83:X85">W75</f>
        <v>0</v>
      </c>
      <c r="X83" s="141">
        <f t="shared" si="206"/>
        <v>0</v>
      </c>
      <c r="Y83" s="138">
        <f t="shared" si="167"/>
        <v>0</v>
      </c>
      <c r="Z83" s="141">
        <f aca="true" t="shared" si="207" ref="Z83:AA85">Z75</f>
        <v>0</v>
      </c>
      <c r="AA83" s="141">
        <f t="shared" si="207"/>
        <v>0</v>
      </c>
      <c r="AB83" s="138">
        <f t="shared" si="168"/>
        <v>0</v>
      </c>
      <c r="AC83" s="141">
        <f aca="true" t="shared" si="208" ref="AC83:AD85">T83+W83+Z83</f>
        <v>0</v>
      </c>
      <c r="AD83" s="141">
        <f t="shared" si="208"/>
        <v>0</v>
      </c>
      <c r="AE83" s="138">
        <f t="shared" si="169"/>
        <v>0</v>
      </c>
      <c r="AF83" s="141">
        <f aca="true" t="shared" si="209" ref="AF83:AG85">AF75</f>
        <v>0</v>
      </c>
      <c r="AG83" s="141">
        <f t="shared" si="209"/>
        <v>0</v>
      </c>
      <c r="AH83" s="138">
        <f t="shared" si="170"/>
        <v>0</v>
      </c>
      <c r="AI83" s="141">
        <f aca="true" t="shared" si="210" ref="AI83:AJ85">AI75</f>
        <v>0</v>
      </c>
      <c r="AJ83" s="141">
        <f t="shared" si="210"/>
        <v>0</v>
      </c>
      <c r="AK83" s="138">
        <f t="shared" si="171"/>
        <v>0</v>
      </c>
      <c r="AL83" s="141">
        <f aca="true" t="shared" si="211" ref="AL83:AM85">AL75</f>
        <v>0</v>
      </c>
      <c r="AM83" s="141">
        <f t="shared" si="211"/>
        <v>0</v>
      </c>
      <c r="AN83" s="138">
        <f t="shared" si="172"/>
        <v>0</v>
      </c>
      <c r="AO83" s="141">
        <f aca="true" t="shared" si="212" ref="AO83:AP85">AF83+AI83+AL83</f>
        <v>0</v>
      </c>
      <c r="AP83" s="141">
        <f t="shared" si="212"/>
        <v>0</v>
      </c>
      <c r="AQ83" s="138">
        <f t="shared" si="173"/>
        <v>0</v>
      </c>
      <c r="AR83" s="141">
        <f aca="true" t="shared" si="213" ref="AR83:AS85">AR75</f>
        <v>0</v>
      </c>
      <c r="AS83" s="141">
        <f t="shared" si="213"/>
        <v>0</v>
      </c>
      <c r="AT83" s="138">
        <f t="shared" si="174"/>
        <v>0</v>
      </c>
      <c r="AU83" s="141">
        <f aca="true" t="shared" si="214" ref="AU83:AV85">AU75</f>
        <v>0</v>
      </c>
      <c r="AV83" s="141">
        <f t="shared" si="214"/>
        <v>0</v>
      </c>
      <c r="AW83" s="138">
        <f t="shared" si="175"/>
        <v>0</v>
      </c>
      <c r="AX83" s="141">
        <f aca="true" t="shared" si="215" ref="AX83:AY85">AX75</f>
        <v>0</v>
      </c>
      <c r="AY83" s="141">
        <f t="shared" si="215"/>
        <v>0</v>
      </c>
      <c r="AZ83" s="138">
        <f t="shared" si="176"/>
        <v>0</v>
      </c>
      <c r="BA83" s="141">
        <f aca="true" t="shared" si="216" ref="BA83:BB85">AR83+AU83+AX83</f>
        <v>0</v>
      </c>
      <c r="BB83" s="141">
        <f t="shared" si="216"/>
        <v>0</v>
      </c>
      <c r="BC83" s="138">
        <f t="shared" si="177"/>
        <v>0</v>
      </c>
      <c r="BD83" s="251"/>
    </row>
    <row r="84" spans="1:56" ht="25.5" customHeight="1">
      <c r="A84" s="274"/>
      <c r="B84" s="275"/>
      <c r="C84" s="276"/>
      <c r="D84" s="183" t="s">
        <v>43</v>
      </c>
      <c r="E84" s="141">
        <f t="shared" si="200"/>
        <v>45811.0971</v>
      </c>
      <c r="F84" s="141">
        <f t="shared" si="200"/>
        <v>0</v>
      </c>
      <c r="G84" s="138">
        <f t="shared" si="161"/>
        <v>0</v>
      </c>
      <c r="H84" s="141">
        <f t="shared" si="201"/>
        <v>0</v>
      </c>
      <c r="I84" s="141">
        <f t="shared" si="201"/>
        <v>0</v>
      </c>
      <c r="J84" s="138">
        <f t="shared" si="162"/>
        <v>0</v>
      </c>
      <c r="K84" s="141">
        <f t="shared" si="202"/>
        <v>0</v>
      </c>
      <c r="L84" s="141">
        <f t="shared" si="202"/>
        <v>0</v>
      </c>
      <c r="M84" s="138">
        <f t="shared" si="163"/>
        <v>0</v>
      </c>
      <c r="N84" s="141">
        <f t="shared" si="203"/>
        <v>0</v>
      </c>
      <c r="O84" s="141">
        <f t="shared" si="203"/>
        <v>0</v>
      </c>
      <c r="P84" s="138">
        <f t="shared" si="164"/>
        <v>0</v>
      </c>
      <c r="Q84" s="141">
        <f t="shared" si="204"/>
        <v>0</v>
      </c>
      <c r="R84" s="141">
        <f t="shared" si="204"/>
        <v>0</v>
      </c>
      <c r="S84" s="138">
        <f t="shared" si="165"/>
        <v>0</v>
      </c>
      <c r="T84" s="141">
        <f t="shared" si="205"/>
        <v>0</v>
      </c>
      <c r="U84" s="141">
        <f t="shared" si="205"/>
        <v>0</v>
      </c>
      <c r="V84" s="138">
        <f t="shared" si="166"/>
        <v>0</v>
      </c>
      <c r="W84" s="141">
        <f t="shared" si="206"/>
        <v>0</v>
      </c>
      <c r="X84" s="141">
        <f t="shared" si="206"/>
        <v>0</v>
      </c>
      <c r="Y84" s="138">
        <f t="shared" si="167"/>
        <v>0</v>
      </c>
      <c r="Z84" s="141">
        <f t="shared" si="207"/>
        <v>4500</v>
      </c>
      <c r="AA84" s="141">
        <f t="shared" si="207"/>
        <v>0</v>
      </c>
      <c r="AB84" s="138">
        <f t="shared" si="168"/>
        <v>0</v>
      </c>
      <c r="AC84" s="141">
        <f t="shared" si="208"/>
        <v>4500</v>
      </c>
      <c r="AD84" s="141">
        <f t="shared" si="208"/>
        <v>0</v>
      </c>
      <c r="AE84" s="138">
        <f t="shared" si="169"/>
        <v>0</v>
      </c>
      <c r="AF84" s="141">
        <f t="shared" si="209"/>
        <v>7500</v>
      </c>
      <c r="AG84" s="141">
        <f t="shared" si="209"/>
        <v>0</v>
      </c>
      <c r="AH84" s="138">
        <f t="shared" si="170"/>
        <v>0</v>
      </c>
      <c r="AI84" s="141">
        <f t="shared" si="210"/>
        <v>7500</v>
      </c>
      <c r="AJ84" s="141">
        <f t="shared" si="210"/>
        <v>0</v>
      </c>
      <c r="AK84" s="138">
        <f t="shared" si="171"/>
        <v>0</v>
      </c>
      <c r="AL84" s="141">
        <f t="shared" si="211"/>
        <v>7500</v>
      </c>
      <c r="AM84" s="141">
        <f t="shared" si="211"/>
        <v>0</v>
      </c>
      <c r="AN84" s="138">
        <f t="shared" si="172"/>
        <v>0</v>
      </c>
      <c r="AO84" s="141">
        <f t="shared" si="212"/>
        <v>22500</v>
      </c>
      <c r="AP84" s="141">
        <f t="shared" si="212"/>
        <v>0</v>
      </c>
      <c r="AQ84" s="138">
        <f t="shared" si="173"/>
        <v>0</v>
      </c>
      <c r="AR84" s="141">
        <f t="shared" si="213"/>
        <v>7500</v>
      </c>
      <c r="AS84" s="141">
        <f t="shared" si="213"/>
        <v>0</v>
      </c>
      <c r="AT84" s="138">
        <f t="shared" si="174"/>
        <v>0</v>
      </c>
      <c r="AU84" s="141">
        <f t="shared" si="214"/>
        <v>11311.0971</v>
      </c>
      <c r="AV84" s="141">
        <f t="shared" si="214"/>
        <v>0</v>
      </c>
      <c r="AW84" s="138">
        <f t="shared" si="175"/>
        <v>0</v>
      </c>
      <c r="AX84" s="141">
        <f t="shared" si="215"/>
        <v>0</v>
      </c>
      <c r="AY84" s="141">
        <f t="shared" si="215"/>
        <v>0</v>
      </c>
      <c r="AZ84" s="138">
        <f t="shared" si="176"/>
        <v>0</v>
      </c>
      <c r="BA84" s="141">
        <f t="shared" si="216"/>
        <v>18811.0971</v>
      </c>
      <c r="BB84" s="141">
        <f t="shared" si="216"/>
        <v>0</v>
      </c>
      <c r="BC84" s="138">
        <f t="shared" si="177"/>
        <v>0</v>
      </c>
      <c r="BD84" s="251"/>
    </row>
    <row r="85" spans="1:56" ht="25.5" customHeight="1">
      <c r="A85" s="274"/>
      <c r="B85" s="275"/>
      <c r="C85" s="276"/>
      <c r="D85" s="182" t="s">
        <v>347</v>
      </c>
      <c r="E85" s="141">
        <f t="shared" si="200"/>
        <v>0</v>
      </c>
      <c r="F85" s="141">
        <f t="shared" si="200"/>
        <v>0</v>
      </c>
      <c r="G85" s="138">
        <f t="shared" si="161"/>
        <v>0</v>
      </c>
      <c r="H85" s="141">
        <f t="shared" si="201"/>
        <v>0</v>
      </c>
      <c r="I85" s="141">
        <f t="shared" si="201"/>
        <v>0</v>
      </c>
      <c r="J85" s="138">
        <f t="shared" si="162"/>
        <v>0</v>
      </c>
      <c r="K85" s="141">
        <f t="shared" si="202"/>
        <v>0</v>
      </c>
      <c r="L85" s="141">
        <f t="shared" si="202"/>
        <v>0</v>
      </c>
      <c r="M85" s="138">
        <f t="shared" si="163"/>
        <v>0</v>
      </c>
      <c r="N85" s="141">
        <f t="shared" si="203"/>
        <v>0</v>
      </c>
      <c r="O85" s="141">
        <f t="shared" si="203"/>
        <v>0</v>
      </c>
      <c r="P85" s="138">
        <f t="shared" si="164"/>
        <v>0</v>
      </c>
      <c r="Q85" s="141">
        <f t="shared" si="204"/>
        <v>0</v>
      </c>
      <c r="R85" s="141">
        <f t="shared" si="204"/>
        <v>0</v>
      </c>
      <c r="S85" s="138">
        <f t="shared" si="165"/>
        <v>0</v>
      </c>
      <c r="T85" s="141">
        <f t="shared" si="205"/>
        <v>0</v>
      </c>
      <c r="U85" s="141">
        <f t="shared" si="205"/>
        <v>0</v>
      </c>
      <c r="V85" s="138">
        <f t="shared" si="166"/>
        <v>0</v>
      </c>
      <c r="W85" s="141">
        <f t="shared" si="206"/>
        <v>0</v>
      </c>
      <c r="X85" s="141">
        <f t="shared" si="206"/>
        <v>0</v>
      </c>
      <c r="Y85" s="138">
        <f t="shared" si="167"/>
        <v>0</v>
      </c>
      <c r="Z85" s="141">
        <f t="shared" si="207"/>
        <v>0</v>
      </c>
      <c r="AA85" s="141">
        <f t="shared" si="207"/>
        <v>0</v>
      </c>
      <c r="AB85" s="138">
        <f t="shared" si="168"/>
        <v>0</v>
      </c>
      <c r="AC85" s="141">
        <f t="shared" si="208"/>
        <v>0</v>
      </c>
      <c r="AD85" s="141">
        <f t="shared" si="208"/>
        <v>0</v>
      </c>
      <c r="AE85" s="138">
        <f t="shared" si="169"/>
        <v>0</v>
      </c>
      <c r="AF85" s="141">
        <f t="shared" si="209"/>
        <v>0</v>
      </c>
      <c r="AG85" s="141">
        <f t="shared" si="209"/>
        <v>0</v>
      </c>
      <c r="AH85" s="138">
        <f t="shared" si="170"/>
        <v>0</v>
      </c>
      <c r="AI85" s="141">
        <f t="shared" si="210"/>
        <v>0</v>
      </c>
      <c r="AJ85" s="141">
        <f t="shared" si="210"/>
        <v>0</v>
      </c>
      <c r="AK85" s="138">
        <f t="shared" si="171"/>
        <v>0</v>
      </c>
      <c r="AL85" s="141">
        <f t="shared" si="211"/>
        <v>0</v>
      </c>
      <c r="AM85" s="141">
        <f t="shared" si="211"/>
        <v>0</v>
      </c>
      <c r="AN85" s="138">
        <f t="shared" si="172"/>
        <v>0</v>
      </c>
      <c r="AO85" s="141">
        <f t="shared" si="212"/>
        <v>0</v>
      </c>
      <c r="AP85" s="141">
        <f t="shared" si="212"/>
        <v>0</v>
      </c>
      <c r="AQ85" s="138">
        <f t="shared" si="173"/>
        <v>0</v>
      </c>
      <c r="AR85" s="141">
        <f t="shared" si="213"/>
        <v>0</v>
      </c>
      <c r="AS85" s="141">
        <f t="shared" si="213"/>
        <v>0</v>
      </c>
      <c r="AT85" s="138">
        <f t="shared" si="174"/>
        <v>0</v>
      </c>
      <c r="AU85" s="141">
        <f t="shared" si="214"/>
        <v>0</v>
      </c>
      <c r="AV85" s="141">
        <f t="shared" si="214"/>
        <v>0</v>
      </c>
      <c r="AW85" s="138">
        <f t="shared" si="175"/>
        <v>0</v>
      </c>
      <c r="AX85" s="141">
        <f t="shared" si="215"/>
        <v>0</v>
      </c>
      <c r="AY85" s="141">
        <f t="shared" si="215"/>
        <v>0</v>
      </c>
      <c r="AZ85" s="138">
        <f t="shared" si="176"/>
        <v>0</v>
      </c>
      <c r="BA85" s="141">
        <f t="shared" si="216"/>
        <v>0</v>
      </c>
      <c r="BB85" s="141">
        <f t="shared" si="216"/>
        <v>0</v>
      </c>
      <c r="BC85" s="138">
        <f t="shared" si="177"/>
        <v>0</v>
      </c>
      <c r="BD85" s="252"/>
    </row>
    <row r="86" spans="1:56" ht="23.25" customHeight="1">
      <c r="A86" s="245" t="s">
        <v>289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7"/>
    </row>
    <row r="87" spans="1:56" s="96" customFormat="1" ht="26.25" customHeight="1">
      <c r="A87" s="267" t="s">
        <v>16</v>
      </c>
      <c r="B87" s="244" t="s">
        <v>332</v>
      </c>
      <c r="C87" s="257" t="s">
        <v>345</v>
      </c>
      <c r="D87" s="124" t="s">
        <v>41</v>
      </c>
      <c r="E87" s="143">
        <f aca="true" t="shared" si="217" ref="E87:F98">H87+K87+N87+T87+W87+Z87+AF87+AI87+AL87+AR87+AU87+AX87</f>
        <v>10000</v>
      </c>
      <c r="F87" s="143">
        <f t="shared" si="217"/>
        <v>0</v>
      </c>
      <c r="G87" s="188">
        <f aca="true" t="shared" si="218" ref="G87:G94">IF(E87=0,0,F87*100/E87)</f>
        <v>0</v>
      </c>
      <c r="H87" s="143">
        <f>SUM(H88:H90)</f>
        <v>0</v>
      </c>
      <c r="I87" s="143">
        <f>SUM(I88:I90)</f>
        <v>0</v>
      </c>
      <c r="J87" s="188">
        <f aca="true" t="shared" si="219" ref="J87:J94">IF(H87=0,0,I87*100/H87)</f>
        <v>0</v>
      </c>
      <c r="K87" s="143">
        <f>SUM(K88:K90)</f>
        <v>0</v>
      </c>
      <c r="L87" s="143">
        <f>SUM(L88:L90)</f>
        <v>0</v>
      </c>
      <c r="M87" s="188">
        <f aca="true" t="shared" si="220" ref="M87:M98">IF(K87=0,0,L87*100/K87)</f>
        <v>0</v>
      </c>
      <c r="N87" s="143">
        <f>SUM(N88:N90)</f>
        <v>0</v>
      </c>
      <c r="O87" s="143">
        <f>SUM(O88:O90)</f>
        <v>0</v>
      </c>
      <c r="P87" s="188">
        <f aca="true" t="shared" si="221" ref="P87:P98">IF(N87=0,0,O87*100/N87)</f>
        <v>0</v>
      </c>
      <c r="Q87" s="143">
        <f>SUM(Q88:Q90)</f>
        <v>0</v>
      </c>
      <c r="R87" s="143">
        <f>SUM(R88:R90)</f>
        <v>0</v>
      </c>
      <c r="S87" s="188">
        <f aca="true" t="shared" si="222" ref="S87:S98">IF(Q87=0,0,R87*100/Q87)</f>
        <v>0</v>
      </c>
      <c r="T87" s="143">
        <f>SUM(T88:T90)</f>
        <v>0</v>
      </c>
      <c r="U87" s="143">
        <f>SUM(U88:U90)</f>
        <v>0</v>
      </c>
      <c r="V87" s="188">
        <f aca="true" t="shared" si="223" ref="V87:V98">IF(T87=0,0,U87*100/T87)</f>
        <v>0</v>
      </c>
      <c r="W87" s="143">
        <f>SUM(W88:W90)</f>
        <v>0</v>
      </c>
      <c r="X87" s="143">
        <f>SUM(X88:X90)</f>
        <v>0</v>
      </c>
      <c r="Y87" s="188">
        <f aca="true" t="shared" si="224" ref="Y87:Y98">IF(W87=0,0,X87*100/W87)</f>
        <v>0</v>
      </c>
      <c r="Z87" s="143">
        <f>SUM(Z88:Z90)</f>
        <v>0</v>
      </c>
      <c r="AA87" s="143">
        <f>SUM(AA88:AA90)</f>
        <v>0</v>
      </c>
      <c r="AB87" s="188">
        <f aca="true" t="shared" si="225" ref="AB87:AB98">IF(Z87=0,0,AA87*100/Z87)</f>
        <v>0</v>
      </c>
      <c r="AC87" s="143">
        <f>SUM(AC88:AC90)</f>
        <v>0</v>
      </c>
      <c r="AD87" s="143">
        <f>SUM(AD88:AD90)</f>
        <v>0</v>
      </c>
      <c r="AE87" s="188">
        <f aca="true" t="shared" si="226" ref="AE87:AE98">IF(AC87=0,0,AD87*100/AC87)</f>
        <v>0</v>
      </c>
      <c r="AF87" s="143">
        <f>SUM(AF88:AF90)</f>
        <v>10000</v>
      </c>
      <c r="AG87" s="143">
        <f>SUM(AG88:AG90)</f>
        <v>0</v>
      </c>
      <c r="AH87" s="188">
        <f aca="true" t="shared" si="227" ref="AH87:AH98">IF(AF87=0,0,AG87*100/AF87)</f>
        <v>0</v>
      </c>
      <c r="AI87" s="143">
        <f>SUM(AI88:AI90)</f>
        <v>0</v>
      </c>
      <c r="AJ87" s="143">
        <f>SUM(AJ88:AJ90)</f>
        <v>0</v>
      </c>
      <c r="AK87" s="188">
        <f aca="true" t="shared" si="228" ref="AK87:AK98">IF(AI87=0,0,AJ87*100/AI87)</f>
        <v>0</v>
      </c>
      <c r="AL87" s="143">
        <f>SUM(AL88:AL90)</f>
        <v>0</v>
      </c>
      <c r="AM87" s="143">
        <f>SUM(AM88:AM90)</f>
        <v>0</v>
      </c>
      <c r="AN87" s="188">
        <f aca="true" t="shared" si="229" ref="AN87:AN98">IF(AL87=0,0,AM87*100/AL87)</f>
        <v>0</v>
      </c>
      <c r="AO87" s="143">
        <f>SUM(AO88:AO90)</f>
        <v>10000</v>
      </c>
      <c r="AP87" s="143">
        <f>SUM(AP88:AP90)</f>
        <v>0</v>
      </c>
      <c r="AQ87" s="188">
        <f aca="true" t="shared" si="230" ref="AQ87:AQ98">IF(AO87=0,0,AP87*100/AO87)</f>
        <v>0</v>
      </c>
      <c r="AR87" s="143">
        <f>SUM(AR88:AR90)</f>
        <v>0</v>
      </c>
      <c r="AS87" s="143">
        <f>SUM(AS88:AS90)</f>
        <v>0</v>
      </c>
      <c r="AT87" s="188">
        <f aca="true" t="shared" si="231" ref="AT87:AT98">IF(AR87=0,0,AS87*100/AR87)</f>
        <v>0</v>
      </c>
      <c r="AU87" s="143">
        <f>SUM(AU88:AU90)</f>
        <v>0</v>
      </c>
      <c r="AV87" s="143">
        <f>SUM(AV88:AV90)</f>
        <v>0</v>
      </c>
      <c r="AW87" s="188">
        <f aca="true" t="shared" si="232" ref="AW87:AW98">IF(AU87=0,0,AV87*100/AU87)</f>
        <v>0</v>
      </c>
      <c r="AX87" s="143">
        <f>SUM(AX88:AX90)</f>
        <v>0</v>
      </c>
      <c r="AY87" s="143">
        <f>SUM(AY88:AY90)</f>
        <v>0</v>
      </c>
      <c r="AZ87" s="188">
        <f aca="true" t="shared" si="233" ref="AZ87:AZ98">IF(AX87=0,0,AY87*100/AX87)</f>
        <v>0</v>
      </c>
      <c r="BA87" s="143">
        <f>SUM(BA88:BA90)</f>
        <v>0</v>
      </c>
      <c r="BB87" s="143">
        <f>SUM(BB88:BB90)</f>
        <v>0</v>
      </c>
      <c r="BC87" s="188">
        <f aca="true" t="shared" si="234" ref="BC87:BC98">IF(BA87=0,0,BB87*100/BA87)</f>
        <v>0</v>
      </c>
      <c r="BD87" s="256"/>
    </row>
    <row r="88" spans="1:56" ht="26.25" customHeight="1">
      <c r="A88" s="267"/>
      <c r="B88" s="244"/>
      <c r="C88" s="257"/>
      <c r="D88" s="183" t="s">
        <v>2</v>
      </c>
      <c r="E88" s="141">
        <f t="shared" si="217"/>
        <v>0</v>
      </c>
      <c r="F88" s="141">
        <f t="shared" si="217"/>
        <v>0</v>
      </c>
      <c r="G88" s="138">
        <f t="shared" si="218"/>
        <v>0</v>
      </c>
      <c r="H88" s="141">
        <f aca="true" t="shared" si="235" ref="H88:I90">H92</f>
        <v>0</v>
      </c>
      <c r="I88" s="141">
        <f t="shared" si="235"/>
        <v>0</v>
      </c>
      <c r="J88" s="138">
        <f t="shared" si="219"/>
        <v>0</v>
      </c>
      <c r="K88" s="141">
        <f aca="true" t="shared" si="236" ref="K88:L90">K92</f>
        <v>0</v>
      </c>
      <c r="L88" s="141">
        <f t="shared" si="236"/>
        <v>0</v>
      </c>
      <c r="M88" s="138">
        <f t="shared" si="220"/>
        <v>0</v>
      </c>
      <c r="N88" s="141">
        <f aca="true" t="shared" si="237" ref="N88:O90">N92</f>
        <v>0</v>
      </c>
      <c r="O88" s="141">
        <f t="shared" si="237"/>
        <v>0</v>
      </c>
      <c r="P88" s="138">
        <f t="shared" si="221"/>
        <v>0</v>
      </c>
      <c r="Q88" s="141">
        <f aca="true" t="shared" si="238" ref="Q88:R90">Q92</f>
        <v>0</v>
      </c>
      <c r="R88" s="141">
        <f t="shared" si="238"/>
        <v>0</v>
      </c>
      <c r="S88" s="138">
        <f t="shared" si="222"/>
        <v>0</v>
      </c>
      <c r="T88" s="141">
        <f aca="true" t="shared" si="239" ref="T88:U90">T92</f>
        <v>0</v>
      </c>
      <c r="U88" s="141">
        <f t="shared" si="239"/>
        <v>0</v>
      </c>
      <c r="V88" s="138">
        <f t="shared" si="223"/>
        <v>0</v>
      </c>
      <c r="W88" s="141">
        <f aca="true" t="shared" si="240" ref="W88:X90">W92</f>
        <v>0</v>
      </c>
      <c r="X88" s="141">
        <f t="shared" si="240"/>
        <v>0</v>
      </c>
      <c r="Y88" s="138">
        <f t="shared" si="224"/>
        <v>0</v>
      </c>
      <c r="Z88" s="141">
        <f aca="true" t="shared" si="241" ref="Z88:AA90">Z92</f>
        <v>0</v>
      </c>
      <c r="AA88" s="141">
        <f t="shared" si="241"/>
        <v>0</v>
      </c>
      <c r="AB88" s="138">
        <f t="shared" si="225"/>
        <v>0</v>
      </c>
      <c r="AC88" s="141">
        <f aca="true" t="shared" si="242" ref="AC88:AD90">AC92</f>
        <v>0</v>
      </c>
      <c r="AD88" s="141">
        <f t="shared" si="242"/>
        <v>0</v>
      </c>
      <c r="AE88" s="138">
        <f t="shared" si="226"/>
        <v>0</v>
      </c>
      <c r="AF88" s="141">
        <f aca="true" t="shared" si="243" ref="AF88:AG90">AF92</f>
        <v>0</v>
      </c>
      <c r="AG88" s="141">
        <f t="shared" si="243"/>
        <v>0</v>
      </c>
      <c r="AH88" s="138">
        <f t="shared" si="227"/>
        <v>0</v>
      </c>
      <c r="AI88" s="141">
        <f aca="true" t="shared" si="244" ref="AI88:AJ90">AI92</f>
        <v>0</v>
      </c>
      <c r="AJ88" s="141">
        <f t="shared" si="244"/>
        <v>0</v>
      </c>
      <c r="AK88" s="138">
        <f t="shared" si="228"/>
        <v>0</v>
      </c>
      <c r="AL88" s="141">
        <f aca="true" t="shared" si="245" ref="AL88:AM90">AL92</f>
        <v>0</v>
      </c>
      <c r="AM88" s="141">
        <f t="shared" si="245"/>
        <v>0</v>
      </c>
      <c r="AN88" s="138">
        <f t="shared" si="229"/>
        <v>0</v>
      </c>
      <c r="AO88" s="141">
        <f aca="true" t="shared" si="246" ref="AO88:AP90">AO92</f>
        <v>0</v>
      </c>
      <c r="AP88" s="141">
        <f t="shared" si="246"/>
        <v>0</v>
      </c>
      <c r="AQ88" s="138">
        <f t="shared" si="230"/>
        <v>0</v>
      </c>
      <c r="AR88" s="141">
        <f aca="true" t="shared" si="247" ref="AR88:AS90">AR92</f>
        <v>0</v>
      </c>
      <c r="AS88" s="141">
        <f t="shared" si="247"/>
        <v>0</v>
      </c>
      <c r="AT88" s="138">
        <f t="shared" si="231"/>
        <v>0</v>
      </c>
      <c r="AU88" s="141">
        <f aca="true" t="shared" si="248" ref="AU88:AV90">AU92</f>
        <v>0</v>
      </c>
      <c r="AV88" s="141">
        <f t="shared" si="248"/>
        <v>0</v>
      </c>
      <c r="AW88" s="138">
        <f t="shared" si="232"/>
        <v>0</v>
      </c>
      <c r="AX88" s="141">
        <f aca="true" t="shared" si="249" ref="AX88:AY90">AX92</f>
        <v>0</v>
      </c>
      <c r="AY88" s="141">
        <f t="shared" si="249"/>
        <v>0</v>
      </c>
      <c r="AZ88" s="138">
        <f t="shared" si="233"/>
        <v>0</v>
      </c>
      <c r="BA88" s="141">
        <f aca="true" t="shared" si="250" ref="BA88:BB90">BA92</f>
        <v>0</v>
      </c>
      <c r="BB88" s="141">
        <f t="shared" si="250"/>
        <v>0</v>
      </c>
      <c r="BC88" s="138">
        <f t="shared" si="234"/>
        <v>0</v>
      </c>
      <c r="BD88" s="256"/>
    </row>
    <row r="89" spans="1:56" ht="26.25" customHeight="1">
      <c r="A89" s="267"/>
      <c r="B89" s="244"/>
      <c r="C89" s="257"/>
      <c r="D89" s="183" t="s">
        <v>43</v>
      </c>
      <c r="E89" s="141">
        <f t="shared" si="217"/>
        <v>10000</v>
      </c>
      <c r="F89" s="141">
        <f t="shared" si="217"/>
        <v>0</v>
      </c>
      <c r="G89" s="138">
        <f t="shared" si="218"/>
        <v>0</v>
      </c>
      <c r="H89" s="141">
        <f t="shared" si="235"/>
        <v>0</v>
      </c>
      <c r="I89" s="141">
        <f t="shared" si="235"/>
        <v>0</v>
      </c>
      <c r="J89" s="138">
        <f t="shared" si="219"/>
        <v>0</v>
      </c>
      <c r="K89" s="141">
        <f t="shared" si="236"/>
        <v>0</v>
      </c>
      <c r="L89" s="141">
        <f t="shared" si="236"/>
        <v>0</v>
      </c>
      <c r="M89" s="138">
        <f t="shared" si="220"/>
        <v>0</v>
      </c>
      <c r="N89" s="141">
        <f t="shared" si="237"/>
        <v>0</v>
      </c>
      <c r="O89" s="141">
        <f t="shared" si="237"/>
        <v>0</v>
      </c>
      <c r="P89" s="138">
        <f t="shared" si="221"/>
        <v>0</v>
      </c>
      <c r="Q89" s="141">
        <f t="shared" si="238"/>
        <v>0</v>
      </c>
      <c r="R89" s="141">
        <f t="shared" si="238"/>
        <v>0</v>
      </c>
      <c r="S89" s="138">
        <f t="shared" si="222"/>
        <v>0</v>
      </c>
      <c r="T89" s="141">
        <f t="shared" si="239"/>
        <v>0</v>
      </c>
      <c r="U89" s="141">
        <f t="shared" si="239"/>
        <v>0</v>
      </c>
      <c r="V89" s="138">
        <f t="shared" si="223"/>
        <v>0</v>
      </c>
      <c r="W89" s="141">
        <f t="shared" si="240"/>
        <v>0</v>
      </c>
      <c r="X89" s="141">
        <f t="shared" si="240"/>
        <v>0</v>
      </c>
      <c r="Y89" s="138">
        <f t="shared" si="224"/>
        <v>0</v>
      </c>
      <c r="Z89" s="141">
        <f t="shared" si="241"/>
        <v>0</v>
      </c>
      <c r="AA89" s="141">
        <f t="shared" si="241"/>
        <v>0</v>
      </c>
      <c r="AB89" s="138">
        <f t="shared" si="225"/>
        <v>0</v>
      </c>
      <c r="AC89" s="141">
        <f t="shared" si="242"/>
        <v>0</v>
      </c>
      <c r="AD89" s="141">
        <f t="shared" si="242"/>
        <v>0</v>
      </c>
      <c r="AE89" s="138">
        <f t="shared" si="226"/>
        <v>0</v>
      </c>
      <c r="AF89" s="141">
        <f t="shared" si="243"/>
        <v>10000</v>
      </c>
      <c r="AG89" s="141">
        <f t="shared" si="243"/>
        <v>0</v>
      </c>
      <c r="AH89" s="138">
        <f t="shared" si="227"/>
        <v>0</v>
      </c>
      <c r="AI89" s="141">
        <f t="shared" si="244"/>
        <v>0</v>
      </c>
      <c r="AJ89" s="141">
        <f t="shared" si="244"/>
        <v>0</v>
      </c>
      <c r="AK89" s="138">
        <f t="shared" si="228"/>
        <v>0</v>
      </c>
      <c r="AL89" s="141">
        <f t="shared" si="245"/>
        <v>0</v>
      </c>
      <c r="AM89" s="141">
        <f t="shared" si="245"/>
        <v>0</v>
      </c>
      <c r="AN89" s="138">
        <f t="shared" si="229"/>
        <v>0</v>
      </c>
      <c r="AO89" s="141">
        <f t="shared" si="246"/>
        <v>10000</v>
      </c>
      <c r="AP89" s="141">
        <f t="shared" si="246"/>
        <v>0</v>
      </c>
      <c r="AQ89" s="138">
        <f t="shared" si="230"/>
        <v>0</v>
      </c>
      <c r="AR89" s="141">
        <f t="shared" si="247"/>
        <v>0</v>
      </c>
      <c r="AS89" s="141">
        <f t="shared" si="247"/>
        <v>0</v>
      </c>
      <c r="AT89" s="138">
        <f t="shared" si="231"/>
        <v>0</v>
      </c>
      <c r="AU89" s="141">
        <f t="shared" si="248"/>
        <v>0</v>
      </c>
      <c r="AV89" s="141">
        <f t="shared" si="248"/>
        <v>0</v>
      </c>
      <c r="AW89" s="138">
        <f t="shared" si="232"/>
        <v>0</v>
      </c>
      <c r="AX89" s="141">
        <f t="shared" si="249"/>
        <v>0</v>
      </c>
      <c r="AY89" s="141">
        <f t="shared" si="249"/>
        <v>0</v>
      </c>
      <c r="AZ89" s="138">
        <f t="shared" si="233"/>
        <v>0</v>
      </c>
      <c r="BA89" s="141">
        <f t="shared" si="250"/>
        <v>0</v>
      </c>
      <c r="BB89" s="141">
        <f t="shared" si="250"/>
        <v>0</v>
      </c>
      <c r="BC89" s="138">
        <f t="shared" si="234"/>
        <v>0</v>
      </c>
      <c r="BD89" s="256"/>
    </row>
    <row r="90" spans="1:56" ht="26.25" customHeight="1">
      <c r="A90" s="267"/>
      <c r="B90" s="244"/>
      <c r="C90" s="257"/>
      <c r="D90" s="182" t="s">
        <v>347</v>
      </c>
      <c r="E90" s="141">
        <f t="shared" si="217"/>
        <v>0</v>
      </c>
      <c r="F90" s="141">
        <f t="shared" si="217"/>
        <v>0</v>
      </c>
      <c r="G90" s="138">
        <f t="shared" si="218"/>
        <v>0</v>
      </c>
      <c r="H90" s="141">
        <f t="shared" si="235"/>
        <v>0</v>
      </c>
      <c r="I90" s="141">
        <f t="shared" si="235"/>
        <v>0</v>
      </c>
      <c r="J90" s="138">
        <f t="shared" si="219"/>
        <v>0</v>
      </c>
      <c r="K90" s="141">
        <f t="shared" si="236"/>
        <v>0</v>
      </c>
      <c r="L90" s="141">
        <f t="shared" si="236"/>
        <v>0</v>
      </c>
      <c r="M90" s="138">
        <f t="shared" si="220"/>
        <v>0</v>
      </c>
      <c r="N90" s="141">
        <f t="shared" si="237"/>
        <v>0</v>
      </c>
      <c r="O90" s="141">
        <f t="shared" si="237"/>
        <v>0</v>
      </c>
      <c r="P90" s="138">
        <f t="shared" si="221"/>
        <v>0</v>
      </c>
      <c r="Q90" s="141">
        <f t="shared" si="238"/>
        <v>0</v>
      </c>
      <c r="R90" s="141">
        <f t="shared" si="238"/>
        <v>0</v>
      </c>
      <c r="S90" s="138">
        <f t="shared" si="222"/>
        <v>0</v>
      </c>
      <c r="T90" s="141">
        <f t="shared" si="239"/>
        <v>0</v>
      </c>
      <c r="U90" s="141">
        <f t="shared" si="239"/>
        <v>0</v>
      </c>
      <c r="V90" s="138">
        <f t="shared" si="223"/>
        <v>0</v>
      </c>
      <c r="W90" s="141">
        <f t="shared" si="240"/>
        <v>0</v>
      </c>
      <c r="X90" s="141">
        <f t="shared" si="240"/>
        <v>0</v>
      </c>
      <c r="Y90" s="138">
        <f t="shared" si="224"/>
        <v>0</v>
      </c>
      <c r="Z90" s="141">
        <f t="shared" si="241"/>
        <v>0</v>
      </c>
      <c r="AA90" s="141">
        <f t="shared" si="241"/>
        <v>0</v>
      </c>
      <c r="AB90" s="138">
        <f t="shared" si="225"/>
        <v>0</v>
      </c>
      <c r="AC90" s="141">
        <f t="shared" si="242"/>
        <v>0</v>
      </c>
      <c r="AD90" s="141">
        <f t="shared" si="242"/>
        <v>0</v>
      </c>
      <c r="AE90" s="138">
        <f t="shared" si="226"/>
        <v>0</v>
      </c>
      <c r="AF90" s="141">
        <f t="shared" si="243"/>
        <v>0</v>
      </c>
      <c r="AG90" s="141">
        <f t="shared" si="243"/>
        <v>0</v>
      </c>
      <c r="AH90" s="138">
        <f t="shared" si="227"/>
        <v>0</v>
      </c>
      <c r="AI90" s="141">
        <f t="shared" si="244"/>
        <v>0</v>
      </c>
      <c r="AJ90" s="141">
        <f t="shared" si="244"/>
        <v>0</v>
      </c>
      <c r="AK90" s="138">
        <f t="shared" si="228"/>
        <v>0</v>
      </c>
      <c r="AL90" s="141">
        <f t="shared" si="245"/>
        <v>0</v>
      </c>
      <c r="AM90" s="141">
        <f t="shared" si="245"/>
        <v>0</v>
      </c>
      <c r="AN90" s="138">
        <f t="shared" si="229"/>
        <v>0</v>
      </c>
      <c r="AO90" s="141">
        <f t="shared" si="246"/>
        <v>0</v>
      </c>
      <c r="AP90" s="141">
        <f t="shared" si="246"/>
        <v>0</v>
      </c>
      <c r="AQ90" s="138">
        <f t="shared" si="230"/>
        <v>0</v>
      </c>
      <c r="AR90" s="141">
        <f t="shared" si="247"/>
        <v>0</v>
      </c>
      <c r="AS90" s="141">
        <f t="shared" si="247"/>
        <v>0</v>
      </c>
      <c r="AT90" s="138">
        <f t="shared" si="231"/>
        <v>0</v>
      </c>
      <c r="AU90" s="141">
        <f t="shared" si="248"/>
        <v>0</v>
      </c>
      <c r="AV90" s="141">
        <f t="shared" si="248"/>
        <v>0</v>
      </c>
      <c r="AW90" s="138">
        <f t="shared" si="232"/>
        <v>0</v>
      </c>
      <c r="AX90" s="141">
        <f t="shared" si="249"/>
        <v>0</v>
      </c>
      <c r="AY90" s="141">
        <f t="shared" si="249"/>
        <v>0</v>
      </c>
      <c r="AZ90" s="138">
        <f t="shared" si="233"/>
        <v>0</v>
      </c>
      <c r="BA90" s="141">
        <f t="shared" si="250"/>
        <v>0</v>
      </c>
      <c r="BB90" s="141">
        <f t="shared" si="250"/>
        <v>0</v>
      </c>
      <c r="BC90" s="138">
        <f t="shared" si="234"/>
        <v>0</v>
      </c>
      <c r="BD90" s="256"/>
    </row>
    <row r="91" spans="1:56" s="96" customFormat="1" ht="31.5" customHeight="1">
      <c r="A91" s="249" t="s">
        <v>333</v>
      </c>
      <c r="B91" s="257" t="s">
        <v>344</v>
      </c>
      <c r="C91" s="257" t="s">
        <v>346</v>
      </c>
      <c r="D91" s="124" t="s">
        <v>41</v>
      </c>
      <c r="E91" s="143">
        <f t="shared" si="217"/>
        <v>10000</v>
      </c>
      <c r="F91" s="143">
        <f t="shared" si="217"/>
        <v>0</v>
      </c>
      <c r="G91" s="188">
        <f t="shared" si="218"/>
        <v>0</v>
      </c>
      <c r="H91" s="143">
        <f>SUM(H92:H94)</f>
        <v>0</v>
      </c>
      <c r="I91" s="143">
        <f>SUM(I92:I94)</f>
        <v>0</v>
      </c>
      <c r="J91" s="188">
        <f t="shared" si="219"/>
        <v>0</v>
      </c>
      <c r="K91" s="143">
        <f>SUM(K92:K94)</f>
        <v>0</v>
      </c>
      <c r="L91" s="143">
        <f>SUM(L92:L94)</f>
        <v>0</v>
      </c>
      <c r="M91" s="188">
        <f t="shared" si="220"/>
        <v>0</v>
      </c>
      <c r="N91" s="143">
        <f>SUM(N92:N94)</f>
        <v>0</v>
      </c>
      <c r="O91" s="143">
        <f>SUM(O92:O94)</f>
        <v>0</v>
      </c>
      <c r="P91" s="188">
        <f t="shared" si="221"/>
        <v>0</v>
      </c>
      <c r="Q91" s="143">
        <f>SUM(Q92:Q94)</f>
        <v>0</v>
      </c>
      <c r="R91" s="143">
        <f>SUM(R92:R94)</f>
        <v>0</v>
      </c>
      <c r="S91" s="188">
        <f t="shared" si="222"/>
        <v>0</v>
      </c>
      <c r="T91" s="143">
        <f>SUM(T92:T94)</f>
        <v>0</v>
      </c>
      <c r="U91" s="143">
        <f>SUM(U92:U94)</f>
        <v>0</v>
      </c>
      <c r="V91" s="188">
        <f t="shared" si="223"/>
        <v>0</v>
      </c>
      <c r="W91" s="143">
        <f>SUM(W92:W94)</f>
        <v>0</v>
      </c>
      <c r="X91" s="143">
        <f>SUM(X92:X94)</f>
        <v>0</v>
      </c>
      <c r="Y91" s="188">
        <f t="shared" si="224"/>
        <v>0</v>
      </c>
      <c r="Z91" s="143">
        <f>SUM(Z92:Z94)</f>
        <v>0</v>
      </c>
      <c r="AA91" s="143">
        <f>SUM(AA92:AA94)</f>
        <v>0</v>
      </c>
      <c r="AB91" s="188">
        <f t="shared" si="225"/>
        <v>0</v>
      </c>
      <c r="AC91" s="143">
        <f>SUM(AC92:AC94)</f>
        <v>0</v>
      </c>
      <c r="AD91" s="143">
        <f>SUM(AD92:AD94)</f>
        <v>0</v>
      </c>
      <c r="AE91" s="188">
        <f t="shared" si="226"/>
        <v>0</v>
      </c>
      <c r="AF91" s="143">
        <f>SUM(AF92:AF94)</f>
        <v>10000</v>
      </c>
      <c r="AG91" s="143">
        <f>SUM(AG92:AG94)</f>
        <v>0</v>
      </c>
      <c r="AH91" s="188">
        <f t="shared" si="227"/>
        <v>0</v>
      </c>
      <c r="AI91" s="143">
        <f>SUM(AI92:AI94)</f>
        <v>0</v>
      </c>
      <c r="AJ91" s="143">
        <f>SUM(AJ92:AJ94)</f>
        <v>0</v>
      </c>
      <c r="AK91" s="188">
        <f t="shared" si="228"/>
        <v>0</v>
      </c>
      <c r="AL91" s="143">
        <f>SUM(AL92:AL94)</f>
        <v>0</v>
      </c>
      <c r="AM91" s="143">
        <f>SUM(AM92:AM94)</f>
        <v>0</v>
      </c>
      <c r="AN91" s="188">
        <f t="shared" si="229"/>
        <v>0</v>
      </c>
      <c r="AO91" s="143">
        <f>SUM(AO92:AO94)</f>
        <v>10000</v>
      </c>
      <c r="AP91" s="143">
        <f>SUM(AP92:AP94)</f>
        <v>0</v>
      </c>
      <c r="AQ91" s="188">
        <f t="shared" si="230"/>
        <v>0</v>
      </c>
      <c r="AR91" s="143">
        <f>SUM(AR92:AR94)</f>
        <v>0</v>
      </c>
      <c r="AS91" s="143">
        <f>SUM(AS92:AS94)</f>
        <v>0</v>
      </c>
      <c r="AT91" s="188">
        <f t="shared" si="231"/>
        <v>0</v>
      </c>
      <c r="AU91" s="143">
        <f>SUM(AU92:AU94)</f>
        <v>0</v>
      </c>
      <c r="AV91" s="143">
        <f>SUM(AV92:AV94)</f>
        <v>0</v>
      </c>
      <c r="AW91" s="188">
        <f t="shared" si="232"/>
        <v>0</v>
      </c>
      <c r="AX91" s="143">
        <f>SUM(AX92:AX94)</f>
        <v>0</v>
      </c>
      <c r="AY91" s="143">
        <f>SUM(AY92:AY94)</f>
        <v>0</v>
      </c>
      <c r="AZ91" s="188">
        <f t="shared" si="233"/>
        <v>0</v>
      </c>
      <c r="BA91" s="143">
        <f>SUM(BA92:BA94)</f>
        <v>0</v>
      </c>
      <c r="BB91" s="143">
        <f>SUM(BB92:BB94)</f>
        <v>0</v>
      </c>
      <c r="BC91" s="188">
        <f t="shared" si="234"/>
        <v>0</v>
      </c>
      <c r="BD91" s="256"/>
    </row>
    <row r="92" spans="1:56" ht="31.5" customHeight="1">
      <c r="A92" s="249"/>
      <c r="B92" s="257"/>
      <c r="C92" s="257"/>
      <c r="D92" s="183" t="s">
        <v>2</v>
      </c>
      <c r="E92" s="141">
        <f>H92+K92+N92+T92+W92+Z92+AF92+AI92+AL92+AR92+AU92+AX92</f>
        <v>0</v>
      </c>
      <c r="F92" s="141">
        <f>I92+L92+O92+U92+X92+AA92+AG92+AJ92+AM92+AS92+AV92+AY92</f>
        <v>0</v>
      </c>
      <c r="G92" s="138">
        <f t="shared" si="218"/>
        <v>0</v>
      </c>
      <c r="H92" s="141"/>
      <c r="I92" s="141"/>
      <c r="J92" s="138">
        <f t="shared" si="219"/>
        <v>0</v>
      </c>
      <c r="K92" s="141"/>
      <c r="L92" s="141"/>
      <c r="M92" s="138">
        <f t="shared" si="220"/>
        <v>0</v>
      </c>
      <c r="N92" s="141"/>
      <c r="O92" s="141"/>
      <c r="P92" s="138">
        <f t="shared" si="221"/>
        <v>0</v>
      </c>
      <c r="Q92" s="141">
        <f aca="true" t="shared" si="251" ref="Q92:R94">H92+K92+N92</f>
        <v>0</v>
      </c>
      <c r="R92" s="141">
        <f t="shared" si="251"/>
        <v>0</v>
      </c>
      <c r="S92" s="138">
        <f t="shared" si="222"/>
        <v>0</v>
      </c>
      <c r="T92" s="141"/>
      <c r="U92" s="141"/>
      <c r="V92" s="138">
        <f t="shared" si="223"/>
        <v>0</v>
      </c>
      <c r="W92" s="141"/>
      <c r="X92" s="141"/>
      <c r="Y92" s="138">
        <f t="shared" si="224"/>
        <v>0</v>
      </c>
      <c r="Z92" s="141"/>
      <c r="AA92" s="141"/>
      <c r="AB92" s="138">
        <f t="shared" si="225"/>
        <v>0</v>
      </c>
      <c r="AC92" s="141">
        <f aca="true" t="shared" si="252" ref="AC92:AD94">T92+W92+Z92</f>
        <v>0</v>
      </c>
      <c r="AD92" s="141">
        <f t="shared" si="252"/>
        <v>0</v>
      </c>
      <c r="AE92" s="138">
        <f t="shared" si="226"/>
        <v>0</v>
      </c>
      <c r="AF92" s="141"/>
      <c r="AG92" s="141"/>
      <c r="AH92" s="138">
        <f t="shared" si="227"/>
        <v>0</v>
      </c>
      <c r="AI92" s="141"/>
      <c r="AJ92" s="141"/>
      <c r="AK92" s="138">
        <f t="shared" si="228"/>
        <v>0</v>
      </c>
      <c r="AL92" s="141"/>
      <c r="AM92" s="141"/>
      <c r="AN92" s="138">
        <f t="shared" si="229"/>
        <v>0</v>
      </c>
      <c r="AO92" s="141">
        <f aca="true" t="shared" si="253" ref="AO92:AP94">AF92+AI92+AL92</f>
        <v>0</v>
      </c>
      <c r="AP92" s="141">
        <f t="shared" si="253"/>
        <v>0</v>
      </c>
      <c r="AQ92" s="138">
        <f t="shared" si="230"/>
        <v>0</v>
      </c>
      <c r="AR92" s="141"/>
      <c r="AS92" s="141"/>
      <c r="AT92" s="138">
        <f t="shared" si="231"/>
        <v>0</v>
      </c>
      <c r="AU92" s="141"/>
      <c r="AV92" s="141"/>
      <c r="AW92" s="138">
        <f t="shared" si="232"/>
        <v>0</v>
      </c>
      <c r="AX92" s="141"/>
      <c r="AY92" s="141"/>
      <c r="AZ92" s="138">
        <f t="shared" si="233"/>
        <v>0</v>
      </c>
      <c r="BA92" s="141">
        <f aca="true" t="shared" si="254" ref="BA92:BB94">AR92+AU92+AX92</f>
        <v>0</v>
      </c>
      <c r="BB92" s="141">
        <f t="shared" si="254"/>
        <v>0</v>
      </c>
      <c r="BC92" s="138">
        <f t="shared" si="234"/>
        <v>0</v>
      </c>
      <c r="BD92" s="256"/>
    </row>
    <row r="93" spans="1:56" ht="31.5" customHeight="1">
      <c r="A93" s="249"/>
      <c r="B93" s="257"/>
      <c r="C93" s="257"/>
      <c r="D93" s="183" t="s">
        <v>43</v>
      </c>
      <c r="E93" s="141">
        <f t="shared" si="217"/>
        <v>10000</v>
      </c>
      <c r="F93" s="141">
        <f t="shared" si="217"/>
        <v>0</v>
      </c>
      <c r="G93" s="138">
        <f t="shared" si="218"/>
        <v>0</v>
      </c>
      <c r="H93" s="141"/>
      <c r="I93" s="141"/>
      <c r="J93" s="138">
        <f t="shared" si="219"/>
        <v>0</v>
      </c>
      <c r="K93" s="141"/>
      <c r="L93" s="141"/>
      <c r="M93" s="138">
        <f t="shared" si="220"/>
        <v>0</v>
      </c>
      <c r="N93" s="141"/>
      <c r="O93" s="141"/>
      <c r="P93" s="138">
        <f t="shared" si="221"/>
        <v>0</v>
      </c>
      <c r="Q93" s="141">
        <f t="shared" si="251"/>
        <v>0</v>
      </c>
      <c r="R93" s="141">
        <f t="shared" si="251"/>
        <v>0</v>
      </c>
      <c r="S93" s="138">
        <f t="shared" si="222"/>
        <v>0</v>
      </c>
      <c r="T93" s="141"/>
      <c r="U93" s="141"/>
      <c r="V93" s="138">
        <f t="shared" si="223"/>
        <v>0</v>
      </c>
      <c r="W93" s="141"/>
      <c r="X93" s="141"/>
      <c r="Y93" s="138">
        <f t="shared" si="224"/>
        <v>0</v>
      </c>
      <c r="Z93" s="141"/>
      <c r="AA93" s="141"/>
      <c r="AB93" s="138">
        <f t="shared" si="225"/>
        <v>0</v>
      </c>
      <c r="AC93" s="141">
        <f t="shared" si="252"/>
        <v>0</v>
      </c>
      <c r="AD93" s="141">
        <f t="shared" si="252"/>
        <v>0</v>
      </c>
      <c r="AE93" s="138">
        <f t="shared" si="226"/>
        <v>0</v>
      </c>
      <c r="AF93" s="141">
        <v>10000</v>
      </c>
      <c r="AG93" s="141"/>
      <c r="AH93" s="138">
        <f t="shared" si="227"/>
        <v>0</v>
      </c>
      <c r="AI93" s="141"/>
      <c r="AJ93" s="141"/>
      <c r="AK93" s="138">
        <f t="shared" si="228"/>
        <v>0</v>
      </c>
      <c r="AL93" s="141"/>
      <c r="AM93" s="141"/>
      <c r="AN93" s="138">
        <f t="shared" si="229"/>
        <v>0</v>
      </c>
      <c r="AO93" s="141">
        <f t="shared" si="253"/>
        <v>10000</v>
      </c>
      <c r="AP93" s="141">
        <f t="shared" si="253"/>
        <v>0</v>
      </c>
      <c r="AQ93" s="138">
        <f t="shared" si="230"/>
        <v>0</v>
      </c>
      <c r="AR93" s="141"/>
      <c r="AS93" s="141"/>
      <c r="AT93" s="138">
        <f t="shared" si="231"/>
        <v>0</v>
      </c>
      <c r="AU93" s="141"/>
      <c r="AV93" s="141"/>
      <c r="AW93" s="138">
        <f t="shared" si="232"/>
        <v>0</v>
      </c>
      <c r="AX93" s="141"/>
      <c r="AY93" s="141"/>
      <c r="AZ93" s="138">
        <f t="shared" si="233"/>
        <v>0</v>
      </c>
      <c r="BA93" s="141">
        <f t="shared" si="254"/>
        <v>0</v>
      </c>
      <c r="BB93" s="141">
        <f t="shared" si="254"/>
        <v>0</v>
      </c>
      <c r="BC93" s="138">
        <f t="shared" si="234"/>
        <v>0</v>
      </c>
      <c r="BD93" s="256"/>
    </row>
    <row r="94" spans="1:56" ht="31.5" customHeight="1">
      <c r="A94" s="249"/>
      <c r="B94" s="257"/>
      <c r="C94" s="257"/>
      <c r="D94" s="182" t="s">
        <v>347</v>
      </c>
      <c r="E94" s="141">
        <f t="shared" si="217"/>
        <v>0</v>
      </c>
      <c r="F94" s="141">
        <f t="shared" si="217"/>
        <v>0</v>
      </c>
      <c r="G94" s="138">
        <f t="shared" si="218"/>
        <v>0</v>
      </c>
      <c r="H94" s="141"/>
      <c r="I94" s="141"/>
      <c r="J94" s="138">
        <f t="shared" si="219"/>
        <v>0</v>
      </c>
      <c r="K94" s="141"/>
      <c r="L94" s="141"/>
      <c r="M94" s="138">
        <f t="shared" si="220"/>
        <v>0</v>
      </c>
      <c r="N94" s="141"/>
      <c r="O94" s="141"/>
      <c r="P94" s="138">
        <f t="shared" si="221"/>
        <v>0</v>
      </c>
      <c r="Q94" s="141">
        <f t="shared" si="251"/>
        <v>0</v>
      </c>
      <c r="R94" s="141">
        <f t="shared" si="251"/>
        <v>0</v>
      </c>
      <c r="S94" s="138">
        <f t="shared" si="222"/>
        <v>0</v>
      </c>
      <c r="T94" s="141"/>
      <c r="U94" s="141"/>
      <c r="V94" s="138">
        <f t="shared" si="223"/>
        <v>0</v>
      </c>
      <c r="W94" s="141"/>
      <c r="X94" s="141"/>
      <c r="Y94" s="138">
        <f t="shared" si="224"/>
        <v>0</v>
      </c>
      <c r="Z94" s="141"/>
      <c r="AA94" s="141"/>
      <c r="AB94" s="138">
        <f t="shared" si="225"/>
        <v>0</v>
      </c>
      <c r="AC94" s="141">
        <f t="shared" si="252"/>
        <v>0</v>
      </c>
      <c r="AD94" s="141">
        <f t="shared" si="252"/>
        <v>0</v>
      </c>
      <c r="AE94" s="138">
        <f t="shared" si="226"/>
        <v>0</v>
      </c>
      <c r="AF94" s="141"/>
      <c r="AG94" s="141"/>
      <c r="AH94" s="138">
        <f t="shared" si="227"/>
        <v>0</v>
      </c>
      <c r="AI94" s="141"/>
      <c r="AJ94" s="141"/>
      <c r="AK94" s="138">
        <f t="shared" si="228"/>
        <v>0</v>
      </c>
      <c r="AL94" s="141"/>
      <c r="AM94" s="141"/>
      <c r="AN94" s="138">
        <f t="shared" si="229"/>
        <v>0</v>
      </c>
      <c r="AO94" s="141">
        <f t="shared" si="253"/>
        <v>0</v>
      </c>
      <c r="AP94" s="141">
        <f t="shared" si="253"/>
        <v>0</v>
      </c>
      <c r="AQ94" s="138">
        <f t="shared" si="230"/>
        <v>0</v>
      </c>
      <c r="AR94" s="141"/>
      <c r="AS94" s="141"/>
      <c r="AT94" s="138">
        <f t="shared" si="231"/>
        <v>0</v>
      </c>
      <c r="AU94" s="141"/>
      <c r="AV94" s="141"/>
      <c r="AW94" s="138">
        <f t="shared" si="232"/>
        <v>0</v>
      </c>
      <c r="AX94" s="141"/>
      <c r="AY94" s="141"/>
      <c r="AZ94" s="138">
        <f t="shared" si="233"/>
        <v>0</v>
      </c>
      <c r="BA94" s="141">
        <f t="shared" si="254"/>
        <v>0</v>
      </c>
      <c r="BB94" s="141">
        <f t="shared" si="254"/>
        <v>0</v>
      </c>
      <c r="BC94" s="138">
        <f t="shared" si="234"/>
        <v>0</v>
      </c>
      <c r="BD94" s="256"/>
    </row>
    <row r="95" spans="1:56" s="96" customFormat="1" ht="22.5" customHeight="1">
      <c r="A95" s="271" t="s">
        <v>270</v>
      </c>
      <c r="B95" s="272"/>
      <c r="C95" s="273"/>
      <c r="D95" s="124" t="s">
        <v>41</v>
      </c>
      <c r="E95" s="143">
        <f t="shared" si="217"/>
        <v>10000</v>
      </c>
      <c r="F95" s="143">
        <f t="shared" si="217"/>
        <v>0</v>
      </c>
      <c r="G95" s="189">
        <f>IF(E95=0,0,F95*100/E95)</f>
        <v>0</v>
      </c>
      <c r="H95" s="139">
        <f>SUM(H96:H98)</f>
        <v>0</v>
      </c>
      <c r="I95" s="139">
        <f>SUM(I96:I98)</f>
        <v>0</v>
      </c>
      <c r="J95" s="189">
        <f>IF(H95=0,0,I95*100/H95)</f>
        <v>0</v>
      </c>
      <c r="K95" s="139">
        <f>SUM(K96:K98)</f>
        <v>0</v>
      </c>
      <c r="L95" s="139">
        <f>SUM(L96:L98)</f>
        <v>0</v>
      </c>
      <c r="M95" s="189">
        <f t="shared" si="220"/>
        <v>0</v>
      </c>
      <c r="N95" s="139">
        <f>SUM(N96:N98)</f>
        <v>0</v>
      </c>
      <c r="O95" s="139">
        <f>SUM(O96:O98)</f>
        <v>0</v>
      </c>
      <c r="P95" s="189">
        <f t="shared" si="221"/>
        <v>0</v>
      </c>
      <c r="Q95" s="139">
        <f aca="true" t="shared" si="255" ref="Q95:R98">Q87</f>
        <v>0</v>
      </c>
      <c r="R95" s="139">
        <f t="shared" si="255"/>
        <v>0</v>
      </c>
      <c r="S95" s="189">
        <f t="shared" si="222"/>
        <v>0</v>
      </c>
      <c r="T95" s="139">
        <f>SUM(T96:T98)</f>
        <v>0</v>
      </c>
      <c r="U95" s="139">
        <f>SUM(U96:U98)</f>
        <v>0</v>
      </c>
      <c r="V95" s="189">
        <f t="shared" si="223"/>
        <v>0</v>
      </c>
      <c r="W95" s="139">
        <f>SUM(W96:W98)</f>
        <v>0</v>
      </c>
      <c r="X95" s="139">
        <f>SUM(X96:X98)</f>
        <v>0</v>
      </c>
      <c r="Y95" s="189">
        <f t="shared" si="224"/>
        <v>0</v>
      </c>
      <c r="Z95" s="139">
        <f>SUM(Z96:Z98)</f>
        <v>0</v>
      </c>
      <c r="AA95" s="139">
        <f>SUM(AA96:AA98)</f>
        <v>0</v>
      </c>
      <c r="AB95" s="189">
        <f t="shared" si="225"/>
        <v>0</v>
      </c>
      <c r="AC95" s="139">
        <f aca="true" t="shared" si="256" ref="AC95:AD98">AC87</f>
        <v>0</v>
      </c>
      <c r="AD95" s="139">
        <f t="shared" si="256"/>
        <v>0</v>
      </c>
      <c r="AE95" s="189">
        <f t="shared" si="226"/>
        <v>0</v>
      </c>
      <c r="AF95" s="139">
        <f>SUM(AF96:AF98)</f>
        <v>10000</v>
      </c>
      <c r="AG95" s="139">
        <f>SUM(AG96:AG98)</f>
        <v>0</v>
      </c>
      <c r="AH95" s="189">
        <f t="shared" si="227"/>
        <v>0</v>
      </c>
      <c r="AI95" s="139">
        <f>SUM(AI96:AI98)</f>
        <v>0</v>
      </c>
      <c r="AJ95" s="139">
        <f>SUM(AJ96:AJ98)</f>
        <v>0</v>
      </c>
      <c r="AK95" s="189">
        <f t="shared" si="228"/>
        <v>0</v>
      </c>
      <c r="AL95" s="139">
        <f>SUM(AL96:AL98)</f>
        <v>0</v>
      </c>
      <c r="AM95" s="139">
        <f>SUM(AM96:AM98)</f>
        <v>0</v>
      </c>
      <c r="AN95" s="189">
        <f t="shared" si="229"/>
        <v>0</v>
      </c>
      <c r="AO95" s="139">
        <f aca="true" t="shared" si="257" ref="AO95:AP98">AO87</f>
        <v>10000</v>
      </c>
      <c r="AP95" s="139">
        <f t="shared" si="257"/>
        <v>0</v>
      </c>
      <c r="AQ95" s="189">
        <f t="shared" si="230"/>
        <v>0</v>
      </c>
      <c r="AR95" s="139">
        <f>SUM(AR96:AR98)</f>
        <v>0</v>
      </c>
      <c r="AS95" s="139">
        <f>SUM(AS96:AS98)</f>
        <v>0</v>
      </c>
      <c r="AT95" s="189">
        <f t="shared" si="231"/>
        <v>0</v>
      </c>
      <c r="AU95" s="139">
        <f>SUM(AU96:AU98)</f>
        <v>0</v>
      </c>
      <c r="AV95" s="139">
        <f>SUM(AV96:AV98)</f>
        <v>0</v>
      </c>
      <c r="AW95" s="189">
        <f t="shared" si="232"/>
        <v>0</v>
      </c>
      <c r="AX95" s="139">
        <f>SUM(AX96:AX98)</f>
        <v>0</v>
      </c>
      <c r="AY95" s="139">
        <f>SUM(AY96:AY98)</f>
        <v>0</v>
      </c>
      <c r="AZ95" s="189">
        <f t="shared" si="233"/>
        <v>0</v>
      </c>
      <c r="BA95" s="139">
        <f aca="true" t="shared" si="258" ref="BA95:BB98">BA87</f>
        <v>0</v>
      </c>
      <c r="BB95" s="139">
        <f t="shared" si="258"/>
        <v>0</v>
      </c>
      <c r="BC95" s="189">
        <f t="shared" si="234"/>
        <v>0</v>
      </c>
      <c r="BD95" s="259"/>
    </row>
    <row r="96" spans="1:56" ht="22.5" customHeight="1">
      <c r="A96" s="274"/>
      <c r="B96" s="275"/>
      <c r="C96" s="276"/>
      <c r="D96" s="183" t="s">
        <v>2</v>
      </c>
      <c r="E96" s="141">
        <f t="shared" si="217"/>
        <v>0</v>
      </c>
      <c r="F96" s="141">
        <f t="shared" si="217"/>
        <v>0</v>
      </c>
      <c r="G96" s="142">
        <f>IF(E96=0,0,F96*100/E96)</f>
        <v>0</v>
      </c>
      <c r="H96" s="139">
        <f aca="true" t="shared" si="259" ref="H96:I98">H88</f>
        <v>0</v>
      </c>
      <c r="I96" s="139">
        <f t="shared" si="259"/>
        <v>0</v>
      </c>
      <c r="J96" s="142">
        <f>IF(H96=0,0,I96*100/H96)</f>
        <v>0</v>
      </c>
      <c r="K96" s="139">
        <f aca="true" t="shared" si="260" ref="K96:L98">K88</f>
        <v>0</v>
      </c>
      <c r="L96" s="139">
        <f t="shared" si="260"/>
        <v>0</v>
      </c>
      <c r="M96" s="142">
        <f t="shared" si="220"/>
        <v>0</v>
      </c>
      <c r="N96" s="139">
        <f aca="true" t="shared" si="261" ref="N96:O98">N88</f>
        <v>0</v>
      </c>
      <c r="O96" s="139">
        <f t="shared" si="261"/>
        <v>0</v>
      </c>
      <c r="P96" s="142">
        <f t="shared" si="221"/>
        <v>0</v>
      </c>
      <c r="Q96" s="139">
        <f t="shared" si="255"/>
        <v>0</v>
      </c>
      <c r="R96" s="139">
        <f t="shared" si="255"/>
        <v>0</v>
      </c>
      <c r="S96" s="142">
        <f t="shared" si="222"/>
        <v>0</v>
      </c>
      <c r="T96" s="139">
        <f aca="true" t="shared" si="262" ref="T96:U98">T88</f>
        <v>0</v>
      </c>
      <c r="U96" s="139">
        <f t="shared" si="262"/>
        <v>0</v>
      </c>
      <c r="V96" s="142">
        <f t="shared" si="223"/>
        <v>0</v>
      </c>
      <c r="W96" s="139">
        <f aca="true" t="shared" si="263" ref="W96:X98">W88</f>
        <v>0</v>
      </c>
      <c r="X96" s="139">
        <f t="shared" si="263"/>
        <v>0</v>
      </c>
      <c r="Y96" s="142">
        <f t="shared" si="224"/>
        <v>0</v>
      </c>
      <c r="Z96" s="139">
        <f aca="true" t="shared" si="264" ref="Z96:AA98">Z88</f>
        <v>0</v>
      </c>
      <c r="AA96" s="139">
        <f t="shared" si="264"/>
        <v>0</v>
      </c>
      <c r="AB96" s="142">
        <f t="shared" si="225"/>
        <v>0</v>
      </c>
      <c r="AC96" s="139">
        <f t="shared" si="256"/>
        <v>0</v>
      </c>
      <c r="AD96" s="139">
        <f t="shared" si="256"/>
        <v>0</v>
      </c>
      <c r="AE96" s="142">
        <f t="shared" si="226"/>
        <v>0</v>
      </c>
      <c r="AF96" s="139">
        <f aca="true" t="shared" si="265" ref="AF96:AG98">AF88</f>
        <v>0</v>
      </c>
      <c r="AG96" s="139">
        <f t="shared" si="265"/>
        <v>0</v>
      </c>
      <c r="AH96" s="142">
        <f t="shared" si="227"/>
        <v>0</v>
      </c>
      <c r="AI96" s="139">
        <f aca="true" t="shared" si="266" ref="AI96:AJ98">AI88</f>
        <v>0</v>
      </c>
      <c r="AJ96" s="139">
        <f t="shared" si="266"/>
        <v>0</v>
      </c>
      <c r="AK96" s="142">
        <f t="shared" si="228"/>
        <v>0</v>
      </c>
      <c r="AL96" s="139">
        <f aca="true" t="shared" si="267" ref="AL96:AM98">AL88</f>
        <v>0</v>
      </c>
      <c r="AM96" s="139">
        <f t="shared" si="267"/>
        <v>0</v>
      </c>
      <c r="AN96" s="142">
        <f t="shared" si="229"/>
        <v>0</v>
      </c>
      <c r="AO96" s="139">
        <f t="shared" si="257"/>
        <v>0</v>
      </c>
      <c r="AP96" s="139">
        <f t="shared" si="257"/>
        <v>0</v>
      </c>
      <c r="AQ96" s="142">
        <f t="shared" si="230"/>
        <v>0</v>
      </c>
      <c r="AR96" s="139">
        <f aca="true" t="shared" si="268" ref="AR96:AS98">AR88</f>
        <v>0</v>
      </c>
      <c r="AS96" s="139">
        <f t="shared" si="268"/>
        <v>0</v>
      </c>
      <c r="AT96" s="142">
        <f t="shared" si="231"/>
        <v>0</v>
      </c>
      <c r="AU96" s="139">
        <f aca="true" t="shared" si="269" ref="AU96:AV98">AU88</f>
        <v>0</v>
      </c>
      <c r="AV96" s="139">
        <f t="shared" si="269"/>
        <v>0</v>
      </c>
      <c r="AW96" s="142">
        <f t="shared" si="232"/>
        <v>0</v>
      </c>
      <c r="AX96" s="139">
        <f aca="true" t="shared" si="270" ref="AX96:AY98">AX88</f>
        <v>0</v>
      </c>
      <c r="AY96" s="139">
        <f t="shared" si="270"/>
        <v>0</v>
      </c>
      <c r="AZ96" s="142">
        <f t="shared" si="233"/>
        <v>0</v>
      </c>
      <c r="BA96" s="139">
        <f t="shared" si="258"/>
        <v>0</v>
      </c>
      <c r="BB96" s="139">
        <f t="shared" si="258"/>
        <v>0</v>
      </c>
      <c r="BC96" s="142">
        <f t="shared" si="234"/>
        <v>0</v>
      </c>
      <c r="BD96" s="259"/>
    </row>
    <row r="97" spans="1:56" ht="22.5" customHeight="1">
      <c r="A97" s="274"/>
      <c r="B97" s="275"/>
      <c r="C97" s="276"/>
      <c r="D97" s="183" t="s">
        <v>43</v>
      </c>
      <c r="E97" s="141">
        <f t="shared" si="217"/>
        <v>10000</v>
      </c>
      <c r="F97" s="141">
        <f t="shared" si="217"/>
        <v>0</v>
      </c>
      <c r="G97" s="142">
        <f>IF(E97=0,0,F97*100/E97)</f>
        <v>0</v>
      </c>
      <c r="H97" s="139">
        <f t="shared" si="259"/>
        <v>0</v>
      </c>
      <c r="I97" s="139">
        <f t="shared" si="259"/>
        <v>0</v>
      </c>
      <c r="J97" s="142">
        <f>IF(H97=0,0,I97*100/H97)</f>
        <v>0</v>
      </c>
      <c r="K97" s="139">
        <f t="shared" si="260"/>
        <v>0</v>
      </c>
      <c r="L97" s="139">
        <f t="shared" si="260"/>
        <v>0</v>
      </c>
      <c r="M97" s="142">
        <f t="shared" si="220"/>
        <v>0</v>
      </c>
      <c r="N97" s="139">
        <f t="shared" si="261"/>
        <v>0</v>
      </c>
      <c r="O97" s="139">
        <f t="shared" si="261"/>
        <v>0</v>
      </c>
      <c r="P97" s="142">
        <f t="shared" si="221"/>
        <v>0</v>
      </c>
      <c r="Q97" s="139">
        <f t="shared" si="255"/>
        <v>0</v>
      </c>
      <c r="R97" s="139">
        <f t="shared" si="255"/>
        <v>0</v>
      </c>
      <c r="S97" s="142">
        <f t="shared" si="222"/>
        <v>0</v>
      </c>
      <c r="T97" s="139">
        <f t="shared" si="262"/>
        <v>0</v>
      </c>
      <c r="U97" s="139">
        <f t="shared" si="262"/>
        <v>0</v>
      </c>
      <c r="V97" s="142">
        <f t="shared" si="223"/>
        <v>0</v>
      </c>
      <c r="W97" s="139">
        <f t="shared" si="263"/>
        <v>0</v>
      </c>
      <c r="X97" s="139">
        <f t="shared" si="263"/>
        <v>0</v>
      </c>
      <c r="Y97" s="142">
        <f t="shared" si="224"/>
        <v>0</v>
      </c>
      <c r="Z97" s="139">
        <f t="shared" si="264"/>
        <v>0</v>
      </c>
      <c r="AA97" s="139">
        <f t="shared" si="264"/>
        <v>0</v>
      </c>
      <c r="AB97" s="142">
        <f t="shared" si="225"/>
        <v>0</v>
      </c>
      <c r="AC97" s="139">
        <f t="shared" si="256"/>
        <v>0</v>
      </c>
      <c r="AD97" s="139">
        <f t="shared" si="256"/>
        <v>0</v>
      </c>
      <c r="AE97" s="142">
        <f t="shared" si="226"/>
        <v>0</v>
      </c>
      <c r="AF97" s="139">
        <f t="shared" si="265"/>
        <v>10000</v>
      </c>
      <c r="AG97" s="139">
        <f t="shared" si="265"/>
        <v>0</v>
      </c>
      <c r="AH97" s="142">
        <f t="shared" si="227"/>
        <v>0</v>
      </c>
      <c r="AI97" s="139">
        <f t="shared" si="266"/>
        <v>0</v>
      </c>
      <c r="AJ97" s="139">
        <f t="shared" si="266"/>
        <v>0</v>
      </c>
      <c r="AK97" s="142">
        <f t="shared" si="228"/>
        <v>0</v>
      </c>
      <c r="AL97" s="139">
        <f t="shared" si="267"/>
        <v>0</v>
      </c>
      <c r="AM97" s="139">
        <f t="shared" si="267"/>
        <v>0</v>
      </c>
      <c r="AN97" s="142">
        <f t="shared" si="229"/>
        <v>0</v>
      </c>
      <c r="AO97" s="139">
        <f t="shared" si="257"/>
        <v>10000</v>
      </c>
      <c r="AP97" s="139">
        <f t="shared" si="257"/>
        <v>0</v>
      </c>
      <c r="AQ97" s="142">
        <f t="shared" si="230"/>
        <v>0</v>
      </c>
      <c r="AR97" s="139">
        <f t="shared" si="268"/>
        <v>0</v>
      </c>
      <c r="AS97" s="139">
        <f t="shared" si="268"/>
        <v>0</v>
      </c>
      <c r="AT97" s="142">
        <f t="shared" si="231"/>
        <v>0</v>
      </c>
      <c r="AU97" s="139">
        <f t="shared" si="269"/>
        <v>0</v>
      </c>
      <c r="AV97" s="139">
        <f t="shared" si="269"/>
        <v>0</v>
      </c>
      <c r="AW97" s="142">
        <f t="shared" si="232"/>
        <v>0</v>
      </c>
      <c r="AX97" s="139">
        <f t="shared" si="270"/>
        <v>0</v>
      </c>
      <c r="AY97" s="139">
        <f t="shared" si="270"/>
        <v>0</v>
      </c>
      <c r="AZ97" s="142">
        <f t="shared" si="233"/>
        <v>0</v>
      </c>
      <c r="BA97" s="139">
        <f t="shared" si="258"/>
        <v>0</v>
      </c>
      <c r="BB97" s="139">
        <f t="shared" si="258"/>
        <v>0</v>
      </c>
      <c r="BC97" s="142">
        <f t="shared" si="234"/>
        <v>0</v>
      </c>
      <c r="BD97" s="259"/>
    </row>
    <row r="98" spans="1:56" ht="30.75" customHeight="1">
      <c r="A98" s="274"/>
      <c r="B98" s="275"/>
      <c r="C98" s="276"/>
      <c r="D98" s="182" t="s">
        <v>347</v>
      </c>
      <c r="E98" s="141">
        <f t="shared" si="217"/>
        <v>0</v>
      </c>
      <c r="F98" s="141">
        <f t="shared" si="217"/>
        <v>0</v>
      </c>
      <c r="G98" s="142">
        <f>IF(E98=0,0,F98*100/E98)</f>
        <v>0</v>
      </c>
      <c r="H98" s="139">
        <f t="shared" si="259"/>
        <v>0</v>
      </c>
      <c r="I98" s="139">
        <f t="shared" si="259"/>
        <v>0</v>
      </c>
      <c r="J98" s="142">
        <f>IF(H98=0,0,I98*100/H98)</f>
        <v>0</v>
      </c>
      <c r="K98" s="139">
        <f t="shared" si="260"/>
        <v>0</v>
      </c>
      <c r="L98" s="139">
        <f t="shared" si="260"/>
        <v>0</v>
      </c>
      <c r="M98" s="142">
        <f t="shared" si="220"/>
        <v>0</v>
      </c>
      <c r="N98" s="139">
        <f t="shared" si="261"/>
        <v>0</v>
      </c>
      <c r="O98" s="139">
        <f t="shared" si="261"/>
        <v>0</v>
      </c>
      <c r="P98" s="142">
        <f t="shared" si="221"/>
        <v>0</v>
      </c>
      <c r="Q98" s="139">
        <f t="shared" si="255"/>
        <v>0</v>
      </c>
      <c r="R98" s="139">
        <f t="shared" si="255"/>
        <v>0</v>
      </c>
      <c r="S98" s="142">
        <f t="shared" si="222"/>
        <v>0</v>
      </c>
      <c r="T98" s="139">
        <f t="shared" si="262"/>
        <v>0</v>
      </c>
      <c r="U98" s="139">
        <f t="shared" si="262"/>
        <v>0</v>
      </c>
      <c r="V98" s="142">
        <f t="shared" si="223"/>
        <v>0</v>
      </c>
      <c r="W98" s="139">
        <f t="shared" si="263"/>
        <v>0</v>
      </c>
      <c r="X98" s="139">
        <f t="shared" si="263"/>
        <v>0</v>
      </c>
      <c r="Y98" s="142">
        <f t="shared" si="224"/>
        <v>0</v>
      </c>
      <c r="Z98" s="139">
        <f t="shared" si="264"/>
        <v>0</v>
      </c>
      <c r="AA98" s="139">
        <f t="shared" si="264"/>
        <v>0</v>
      </c>
      <c r="AB98" s="142">
        <f t="shared" si="225"/>
        <v>0</v>
      </c>
      <c r="AC98" s="139">
        <f t="shared" si="256"/>
        <v>0</v>
      </c>
      <c r="AD98" s="139">
        <f t="shared" si="256"/>
        <v>0</v>
      </c>
      <c r="AE98" s="142">
        <f t="shared" si="226"/>
        <v>0</v>
      </c>
      <c r="AF98" s="139">
        <f t="shared" si="265"/>
        <v>0</v>
      </c>
      <c r="AG98" s="139">
        <f t="shared" si="265"/>
        <v>0</v>
      </c>
      <c r="AH98" s="142">
        <f t="shared" si="227"/>
        <v>0</v>
      </c>
      <c r="AI98" s="139">
        <f t="shared" si="266"/>
        <v>0</v>
      </c>
      <c r="AJ98" s="139">
        <f t="shared" si="266"/>
        <v>0</v>
      </c>
      <c r="AK98" s="142">
        <f t="shared" si="228"/>
        <v>0</v>
      </c>
      <c r="AL98" s="139">
        <f t="shared" si="267"/>
        <v>0</v>
      </c>
      <c r="AM98" s="139">
        <f t="shared" si="267"/>
        <v>0</v>
      </c>
      <c r="AN98" s="142">
        <f t="shared" si="229"/>
        <v>0</v>
      </c>
      <c r="AO98" s="139">
        <f t="shared" si="257"/>
        <v>0</v>
      </c>
      <c r="AP98" s="139">
        <f t="shared" si="257"/>
        <v>0</v>
      </c>
      <c r="AQ98" s="142">
        <f t="shared" si="230"/>
        <v>0</v>
      </c>
      <c r="AR98" s="139">
        <f t="shared" si="268"/>
        <v>0</v>
      </c>
      <c r="AS98" s="139">
        <f t="shared" si="268"/>
        <v>0</v>
      </c>
      <c r="AT98" s="142">
        <f t="shared" si="231"/>
        <v>0</v>
      </c>
      <c r="AU98" s="139">
        <f t="shared" si="269"/>
        <v>0</v>
      </c>
      <c r="AV98" s="139">
        <f t="shared" si="269"/>
        <v>0</v>
      </c>
      <c r="AW98" s="142">
        <f t="shared" si="232"/>
        <v>0</v>
      </c>
      <c r="AX98" s="139">
        <f t="shared" si="270"/>
        <v>0</v>
      </c>
      <c r="AY98" s="139">
        <f t="shared" si="270"/>
        <v>0</v>
      </c>
      <c r="AZ98" s="142">
        <f t="shared" si="233"/>
        <v>0</v>
      </c>
      <c r="BA98" s="139">
        <f t="shared" si="258"/>
        <v>0</v>
      </c>
      <c r="BB98" s="139">
        <f t="shared" si="258"/>
        <v>0</v>
      </c>
      <c r="BC98" s="142">
        <f t="shared" si="234"/>
        <v>0</v>
      </c>
      <c r="BD98" s="259"/>
    </row>
    <row r="99" spans="1:56" s="99" customFormat="1" ht="17.25" customHeight="1">
      <c r="A99" s="266"/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</row>
    <row r="100" spans="1:56" s="101" customFormat="1" ht="20.25" customHeight="1">
      <c r="A100" s="268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</row>
    <row r="101" spans="1:56" s="101" customFormat="1" ht="19.5" customHeight="1">
      <c r="A101" s="100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</row>
    <row r="102" spans="1:55" ht="19.5" customHeight="1">
      <c r="A102" s="264" t="s">
        <v>292</v>
      </c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114"/>
      <c r="AZ102" s="114"/>
      <c r="BA102" s="114"/>
      <c r="BB102" s="114"/>
      <c r="BC102" s="114"/>
    </row>
    <row r="103" spans="1:55" ht="19.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14"/>
      <c r="AZ103" s="114"/>
      <c r="BA103" s="122"/>
      <c r="BB103" s="122"/>
      <c r="BC103" s="122"/>
    </row>
    <row r="104" spans="1:56" ht="39" customHeight="1">
      <c r="A104" s="126" t="s">
        <v>337</v>
      </c>
      <c r="B104" s="126"/>
      <c r="C104" s="134"/>
      <c r="D104" s="134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0"/>
      <c r="AZ104" s="110"/>
      <c r="BA104" s="117"/>
      <c r="BB104" s="117"/>
      <c r="BC104" s="117"/>
      <c r="BD104" s="110"/>
    </row>
    <row r="105" spans="1:55" ht="18.75">
      <c r="A105" s="118"/>
      <c r="B105" s="115"/>
      <c r="C105" s="115"/>
      <c r="D105" s="119"/>
      <c r="E105" s="120"/>
      <c r="F105" s="120"/>
      <c r="G105" s="120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5"/>
      <c r="AS105" s="115"/>
      <c r="AT105" s="115"/>
      <c r="AU105" s="116"/>
      <c r="AV105" s="116"/>
      <c r="AW105" s="116"/>
      <c r="AX105" s="121"/>
      <c r="AY105" s="95"/>
      <c r="AZ105" s="95"/>
      <c r="BA105" s="116"/>
      <c r="BB105" s="116"/>
      <c r="BC105" s="116"/>
    </row>
    <row r="106" spans="1:55" ht="10.5" customHeight="1">
      <c r="A106" s="118"/>
      <c r="B106" s="115"/>
      <c r="C106" s="115"/>
      <c r="D106" s="119"/>
      <c r="E106" s="120"/>
      <c r="F106" s="120"/>
      <c r="G106" s="120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5"/>
      <c r="AS106" s="115"/>
      <c r="AT106" s="115"/>
      <c r="AU106" s="116"/>
      <c r="AV106" s="116"/>
      <c r="AW106" s="116"/>
      <c r="AX106" s="121"/>
      <c r="AY106" s="95"/>
      <c r="AZ106" s="95"/>
      <c r="BA106" s="116"/>
      <c r="BB106" s="116"/>
      <c r="BC106" s="116"/>
    </row>
    <row r="107" spans="1:55" ht="18.75">
      <c r="A107" s="115" t="s">
        <v>259</v>
      </c>
      <c r="B107" s="115"/>
      <c r="C107" s="115"/>
      <c r="D107" s="119"/>
      <c r="E107" s="120"/>
      <c r="F107" s="120"/>
      <c r="G107" s="120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5"/>
      <c r="AS107" s="115"/>
      <c r="AT107" s="115"/>
      <c r="AU107" s="116"/>
      <c r="AV107" s="116"/>
      <c r="AW107" s="116"/>
      <c r="AX107" s="121"/>
      <c r="AY107" s="95"/>
      <c r="AZ107" s="95"/>
      <c r="BA107" s="116"/>
      <c r="BB107" s="116"/>
      <c r="BC107" s="116"/>
    </row>
    <row r="108" spans="1:55" ht="18.75">
      <c r="A108" s="118"/>
      <c r="B108" s="115"/>
      <c r="C108" s="115"/>
      <c r="D108" s="119"/>
      <c r="E108" s="120"/>
      <c r="F108" s="120"/>
      <c r="G108" s="120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5"/>
      <c r="AS108" s="115"/>
      <c r="AT108" s="115"/>
      <c r="AU108" s="116"/>
      <c r="AV108" s="116"/>
      <c r="AW108" s="116"/>
      <c r="AX108" s="121"/>
      <c r="AY108" s="95"/>
      <c r="AZ108" s="95"/>
      <c r="BA108" s="116"/>
      <c r="BB108" s="116"/>
      <c r="BC108" s="116"/>
    </row>
    <row r="109" spans="1:55" ht="18.75">
      <c r="A109" s="264" t="s">
        <v>272</v>
      </c>
      <c r="B109" s="264"/>
      <c r="C109" s="264"/>
      <c r="D109" s="265"/>
      <c r="E109" s="265"/>
      <c r="F109" s="265"/>
      <c r="G109" s="265"/>
      <c r="H109" s="265"/>
      <c r="I109" s="265"/>
      <c r="J109" s="265"/>
      <c r="K109" s="265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14"/>
      <c r="AZ109" s="114"/>
      <c r="BA109" s="122"/>
      <c r="BB109" s="122"/>
      <c r="BC109" s="122"/>
    </row>
    <row r="112" spans="1:55" ht="18.75">
      <c r="A112" s="117"/>
      <c r="B112" s="115"/>
      <c r="C112" s="115"/>
      <c r="D112" s="119"/>
      <c r="E112" s="120"/>
      <c r="F112" s="120"/>
      <c r="G112" s="120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5"/>
      <c r="AS112" s="115"/>
      <c r="AT112" s="115"/>
      <c r="AU112" s="116"/>
      <c r="AV112" s="116"/>
      <c r="AW112" s="116"/>
      <c r="AX112" s="121"/>
      <c r="AY112" s="95"/>
      <c r="AZ112" s="95"/>
      <c r="BA112" s="116"/>
      <c r="BB112" s="116"/>
      <c r="BC112" s="116"/>
    </row>
    <row r="113" spans="1:55" ht="12.75">
      <c r="A113" s="103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U113" s="104"/>
      <c r="AV113" s="104"/>
      <c r="AW113" s="104"/>
      <c r="AX113" s="95"/>
      <c r="AY113" s="95"/>
      <c r="AZ113" s="95"/>
      <c r="BA113" s="104"/>
      <c r="BB113" s="104"/>
      <c r="BC113" s="104"/>
    </row>
    <row r="114" spans="1:55" ht="12.75">
      <c r="A114" s="103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U114" s="104"/>
      <c r="AV114" s="104"/>
      <c r="AW114" s="104"/>
      <c r="AX114" s="95"/>
      <c r="AY114" s="95"/>
      <c r="AZ114" s="95"/>
      <c r="BA114" s="104"/>
      <c r="BB114" s="104"/>
      <c r="BC114" s="104"/>
    </row>
    <row r="115" spans="1:55" ht="12.75">
      <c r="A115" s="103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U115" s="104"/>
      <c r="AV115" s="104"/>
      <c r="AW115" s="104"/>
      <c r="AX115" s="95"/>
      <c r="AY115" s="95"/>
      <c r="AZ115" s="95"/>
      <c r="BA115" s="104"/>
      <c r="BB115" s="104"/>
      <c r="BC115" s="104"/>
    </row>
    <row r="116" spans="1:55" ht="14.25" customHeight="1">
      <c r="A116" s="103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U116" s="104"/>
      <c r="AV116" s="104"/>
      <c r="AW116" s="104"/>
      <c r="AX116" s="95"/>
      <c r="AY116" s="95"/>
      <c r="AZ116" s="95"/>
      <c r="BA116" s="104"/>
      <c r="BB116" s="104"/>
      <c r="BC116" s="104"/>
    </row>
    <row r="117" spans="1:55" ht="12.75">
      <c r="A117" s="105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U117" s="104"/>
      <c r="AV117" s="104"/>
      <c r="AW117" s="104"/>
      <c r="AX117" s="95"/>
      <c r="AY117" s="95"/>
      <c r="AZ117" s="95"/>
      <c r="BA117" s="104"/>
      <c r="BB117" s="104"/>
      <c r="BC117" s="104"/>
    </row>
    <row r="118" spans="1:55" ht="12.75">
      <c r="A118" s="103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U118" s="104"/>
      <c r="AV118" s="104"/>
      <c r="AW118" s="104"/>
      <c r="AX118" s="95"/>
      <c r="AY118" s="95"/>
      <c r="AZ118" s="95"/>
      <c r="BA118" s="104"/>
      <c r="BB118" s="104"/>
      <c r="BC118" s="104"/>
    </row>
    <row r="119" spans="1:55" ht="12.75">
      <c r="A119" s="103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U119" s="104"/>
      <c r="AV119" s="104"/>
      <c r="AW119" s="104"/>
      <c r="AX119" s="95"/>
      <c r="AY119" s="95"/>
      <c r="AZ119" s="95"/>
      <c r="BA119" s="104"/>
      <c r="BB119" s="104"/>
      <c r="BC119" s="104"/>
    </row>
    <row r="120" spans="1:55" ht="12.75">
      <c r="A120" s="103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U120" s="104"/>
      <c r="AV120" s="104"/>
      <c r="AW120" s="104"/>
      <c r="AX120" s="95"/>
      <c r="AY120" s="95"/>
      <c r="AZ120" s="95"/>
      <c r="BA120" s="104"/>
      <c r="BB120" s="104"/>
      <c r="BC120" s="104"/>
    </row>
    <row r="121" spans="1:55" ht="12.75">
      <c r="A121" s="103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U121" s="104"/>
      <c r="AV121" s="104"/>
      <c r="AW121" s="104"/>
      <c r="AX121" s="95"/>
      <c r="AY121" s="95"/>
      <c r="AZ121" s="95"/>
      <c r="BA121" s="104"/>
      <c r="BB121" s="104"/>
      <c r="BC121" s="104"/>
    </row>
    <row r="122" ht="12.75" customHeight="1">
      <c r="A122" s="103"/>
    </row>
    <row r="123" ht="12.75">
      <c r="A123" s="105"/>
    </row>
    <row r="124" spans="1:55" ht="12.75">
      <c r="A124" s="103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U124" s="108"/>
      <c r="AV124" s="108"/>
      <c r="AW124" s="108"/>
      <c r="BA124" s="108"/>
      <c r="BB124" s="108"/>
      <c r="BC124" s="108"/>
    </row>
    <row r="125" spans="1:56" s="102" customFormat="1" ht="12.75">
      <c r="A125" s="103"/>
      <c r="D125" s="106"/>
      <c r="E125" s="107"/>
      <c r="F125" s="107"/>
      <c r="G125" s="107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U125" s="108"/>
      <c r="AV125" s="108"/>
      <c r="AW125" s="108"/>
      <c r="BA125" s="108"/>
      <c r="BB125" s="108"/>
      <c r="BC125" s="108"/>
      <c r="BD125" s="95"/>
    </row>
    <row r="126" spans="1:56" s="102" customFormat="1" ht="12.75">
      <c r="A126" s="103"/>
      <c r="D126" s="106"/>
      <c r="E126" s="107"/>
      <c r="F126" s="107"/>
      <c r="G126" s="107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U126" s="108"/>
      <c r="AV126" s="108"/>
      <c r="AW126" s="108"/>
      <c r="BA126" s="108"/>
      <c r="BB126" s="108"/>
      <c r="BC126" s="108"/>
      <c r="BD126" s="95"/>
    </row>
    <row r="127" spans="1:56" s="102" customFormat="1" ht="12.75">
      <c r="A127" s="103"/>
      <c r="D127" s="106"/>
      <c r="E127" s="107"/>
      <c r="F127" s="107"/>
      <c r="G127" s="107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U127" s="108"/>
      <c r="AV127" s="108"/>
      <c r="AW127" s="108"/>
      <c r="BA127" s="108"/>
      <c r="BB127" s="108"/>
      <c r="BC127" s="108"/>
      <c r="BD127" s="95"/>
    </row>
    <row r="128" spans="1:56" s="102" customFormat="1" ht="12.75">
      <c r="A128" s="103"/>
      <c r="D128" s="106"/>
      <c r="E128" s="107"/>
      <c r="F128" s="107"/>
      <c r="G128" s="107"/>
      <c r="BD128" s="95"/>
    </row>
    <row r="134" spans="4:56" s="102" customFormat="1" ht="49.5" customHeight="1">
      <c r="D134" s="106"/>
      <c r="E134" s="107"/>
      <c r="F134" s="107"/>
      <c r="G134" s="107"/>
      <c r="BD134" s="95"/>
    </row>
  </sheetData>
  <sheetProtection/>
  <mergeCells count="112">
    <mergeCell ref="A5:AB5"/>
    <mergeCell ref="A82:C85"/>
    <mergeCell ref="B57:B60"/>
    <mergeCell ref="C57:C60"/>
    <mergeCell ref="BD57:BD60"/>
    <mergeCell ref="BD91:BD94"/>
    <mergeCell ref="A2:AB2"/>
    <mergeCell ref="A3:AB3"/>
    <mergeCell ref="BD87:BD90"/>
    <mergeCell ref="B78:B81"/>
    <mergeCell ref="C78:C81"/>
    <mergeCell ref="A74:A77"/>
    <mergeCell ref="A78:A81"/>
    <mergeCell ref="A53:A56"/>
    <mergeCell ref="A57:A60"/>
    <mergeCell ref="B21:B24"/>
    <mergeCell ref="BD95:BD98"/>
    <mergeCell ref="A86:BD86"/>
    <mergeCell ref="A87:A90"/>
    <mergeCell ref="A91:A94"/>
    <mergeCell ref="B91:B94"/>
    <mergeCell ref="B87:B90"/>
    <mergeCell ref="C87:C90"/>
    <mergeCell ref="A95:C98"/>
    <mergeCell ref="C91:C94"/>
    <mergeCell ref="B33:B36"/>
    <mergeCell ref="B53:B56"/>
    <mergeCell ref="A61:A64"/>
    <mergeCell ref="A11:C15"/>
    <mergeCell ref="B45:B48"/>
    <mergeCell ref="C45:C48"/>
    <mergeCell ref="A37:A40"/>
    <mergeCell ref="C37:C40"/>
    <mergeCell ref="A29:A32"/>
    <mergeCell ref="B17:B20"/>
    <mergeCell ref="C74:C77"/>
    <mergeCell ref="C41:C44"/>
    <mergeCell ref="A25:A28"/>
    <mergeCell ref="B25:B28"/>
    <mergeCell ref="BD17:BD20"/>
    <mergeCell ref="A45:A48"/>
    <mergeCell ref="BD45:BD48"/>
    <mergeCell ref="B29:B32"/>
    <mergeCell ref="C29:C32"/>
    <mergeCell ref="BD29:BD32"/>
    <mergeCell ref="BD69:BD72"/>
    <mergeCell ref="A69:C72"/>
    <mergeCell ref="B49:B52"/>
    <mergeCell ref="C49:C52"/>
    <mergeCell ref="BD37:BD40"/>
    <mergeCell ref="C53:C56"/>
    <mergeCell ref="B61:B64"/>
    <mergeCell ref="A109:K109"/>
    <mergeCell ref="A99:BD99"/>
    <mergeCell ref="A102:AX102"/>
    <mergeCell ref="BA8:BC8"/>
    <mergeCell ref="A33:A36"/>
    <mergeCell ref="A17:A20"/>
    <mergeCell ref="A41:A44"/>
    <mergeCell ref="B41:B44"/>
    <mergeCell ref="A100:BD100"/>
    <mergeCell ref="C61:C64"/>
    <mergeCell ref="B65:B68"/>
    <mergeCell ref="C65:C68"/>
    <mergeCell ref="BD65:BD68"/>
    <mergeCell ref="BD53:BD56"/>
    <mergeCell ref="BD7:BD9"/>
    <mergeCell ref="K8:M8"/>
    <mergeCell ref="N8:P8"/>
    <mergeCell ref="T8:V8"/>
    <mergeCell ref="AI8:AK8"/>
    <mergeCell ref="C17:C20"/>
    <mergeCell ref="BD11:BD15"/>
    <mergeCell ref="Q8:S8"/>
    <mergeCell ref="AC8:AE8"/>
    <mergeCell ref="AO8:AQ8"/>
    <mergeCell ref="AF8:AH8"/>
    <mergeCell ref="BD61:BD64"/>
    <mergeCell ref="A16:BD16"/>
    <mergeCell ref="A21:A24"/>
    <mergeCell ref="C21:C24"/>
    <mergeCell ref="BD21:BD24"/>
    <mergeCell ref="BD49:BD52"/>
    <mergeCell ref="BD41:BD44"/>
    <mergeCell ref="B37:B40"/>
    <mergeCell ref="AU8:AW8"/>
    <mergeCell ref="AR8:AT8"/>
    <mergeCell ref="AX8:AZ8"/>
    <mergeCell ref="C33:C36"/>
    <mergeCell ref="BD33:BD36"/>
    <mergeCell ref="C25:C28"/>
    <mergeCell ref="BD25:BD28"/>
    <mergeCell ref="A4:BD4"/>
    <mergeCell ref="A6:AR6"/>
    <mergeCell ref="A7:A9"/>
    <mergeCell ref="B7:B9"/>
    <mergeCell ref="C7:C9"/>
    <mergeCell ref="E8:E9"/>
    <mergeCell ref="F8:F9"/>
    <mergeCell ref="Z8:AB8"/>
    <mergeCell ref="G8:G9"/>
    <mergeCell ref="H8:J8"/>
    <mergeCell ref="H7:AZ7"/>
    <mergeCell ref="B74:B77"/>
    <mergeCell ref="A73:BD73"/>
    <mergeCell ref="W8:Y8"/>
    <mergeCell ref="D7:D9"/>
    <mergeCell ref="E7:G7"/>
    <mergeCell ref="A65:A68"/>
    <mergeCell ref="AL8:AN8"/>
    <mergeCell ref="BD74:BD85"/>
    <mergeCell ref="A49:A52"/>
  </mergeCells>
  <printOptions/>
  <pageMargins left="0.2362204724409449" right="0.2" top="0.33" bottom="0.39" header="0.23" footer="0.26"/>
  <pageSetup fitToHeight="4" fitToWidth="2" orientation="landscape" paperSize="9" scale="39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8"/>
  <sheetViews>
    <sheetView zoomScale="71" zoomScaleNormal="7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16" sqref="X16"/>
    </sheetView>
  </sheetViews>
  <sheetFormatPr defaultColWidth="9.140625" defaultRowHeight="15"/>
  <cols>
    <col min="1" max="1" width="4.8515625" style="156" customWidth="1"/>
    <col min="2" max="2" width="39.140625" style="157" customWidth="1"/>
    <col min="3" max="3" width="12.57421875" style="157" customWidth="1"/>
    <col min="4" max="4" width="9.421875" style="157" customWidth="1"/>
    <col min="5" max="5" width="7.57421875" style="157" customWidth="1"/>
    <col min="6" max="6" width="6.421875" style="157" customWidth="1"/>
    <col min="7" max="7" width="7.140625" style="157" customWidth="1"/>
    <col min="8" max="8" width="6.8515625" style="157" customWidth="1"/>
    <col min="9" max="9" width="6.421875" style="157" customWidth="1"/>
    <col min="10" max="10" width="7.28125" style="157" customWidth="1"/>
    <col min="11" max="12" width="6.421875" style="157" customWidth="1"/>
    <col min="13" max="13" width="8.421875" style="157" customWidth="1"/>
    <col min="14" max="15" width="6.421875" style="157" customWidth="1"/>
    <col min="16" max="17" width="8.00390625" style="157" hidden="1" customWidth="1"/>
    <col min="18" max="18" width="6.421875" style="157" hidden="1" customWidth="1"/>
    <col min="19" max="19" width="7.8515625" style="157" customWidth="1"/>
    <col min="20" max="21" width="6.421875" style="157" customWidth="1"/>
    <col min="22" max="22" width="8.28125" style="157" customWidth="1"/>
    <col min="23" max="24" width="6.421875" style="157" customWidth="1"/>
    <col min="25" max="25" width="7.57421875" style="157" customWidth="1"/>
    <col min="26" max="27" width="6.421875" style="157" customWidth="1"/>
    <col min="28" max="28" width="7.57421875" style="157" hidden="1" customWidth="1"/>
    <col min="29" max="30" width="6.421875" style="157" hidden="1" customWidth="1"/>
    <col min="31" max="31" width="8.421875" style="157" customWidth="1"/>
    <col min="32" max="33" width="6.421875" style="157" customWidth="1"/>
    <col min="34" max="34" width="7.7109375" style="157" customWidth="1"/>
    <col min="35" max="36" width="6.421875" style="157" customWidth="1"/>
    <col min="37" max="37" width="8.421875" style="157" customWidth="1"/>
    <col min="38" max="39" width="6.421875" style="157" customWidth="1"/>
    <col min="40" max="40" width="6.421875" style="157" hidden="1" customWidth="1"/>
    <col min="41" max="41" width="8.7109375" style="157" hidden="1" customWidth="1"/>
    <col min="42" max="42" width="9.00390625" style="157" hidden="1" customWidth="1"/>
    <col min="43" max="43" width="7.8515625" style="157" customWidth="1"/>
    <col min="44" max="45" width="6.421875" style="157" customWidth="1"/>
    <col min="46" max="46" width="8.00390625" style="157" customWidth="1"/>
    <col min="47" max="48" width="6.421875" style="157" customWidth="1"/>
    <col min="49" max="49" width="8.7109375" style="157" customWidth="1"/>
    <col min="50" max="50" width="8.28125" style="157" customWidth="1"/>
    <col min="51" max="51" width="6.421875" style="157" customWidth="1"/>
    <col min="52" max="52" width="7.421875" style="157" hidden="1" customWidth="1"/>
    <col min="53" max="54" width="6.421875" style="157" hidden="1" customWidth="1"/>
    <col min="55" max="55" width="30.00390625" style="157" customWidth="1"/>
    <col min="56" max="16384" width="9.140625" style="157" customWidth="1"/>
  </cols>
  <sheetData>
    <row r="1" spans="37:48" ht="15">
      <c r="AK1" s="305" t="s">
        <v>267</v>
      </c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</row>
    <row r="2" spans="1:54" s="158" customFormat="1" ht="15.75" customHeight="1">
      <c r="A2" s="306" t="s">
        <v>273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127"/>
      <c r="AY2" s="127"/>
      <c r="AZ2" s="127"/>
      <c r="BA2" s="127"/>
      <c r="BB2" s="127"/>
    </row>
    <row r="3" spans="1:54" s="158" customFormat="1" ht="15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</row>
    <row r="4" spans="1:55" s="160" customFormat="1" ht="15.75">
      <c r="A4" s="159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</row>
    <row r="5" spans="1:55" s="160" customFormat="1" ht="24" customHeight="1">
      <c r="A5" s="307" t="s">
        <v>0</v>
      </c>
      <c r="B5" s="310" t="s">
        <v>266</v>
      </c>
      <c r="C5" s="310" t="s">
        <v>260</v>
      </c>
      <c r="D5" s="313" t="s">
        <v>335</v>
      </c>
      <c r="E5" s="314"/>
      <c r="F5" s="315"/>
      <c r="G5" s="296" t="s">
        <v>255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8"/>
      <c r="BC5" s="303" t="s">
        <v>265</v>
      </c>
    </row>
    <row r="6" spans="1:55" s="160" customFormat="1" ht="55.5" customHeight="1">
      <c r="A6" s="308"/>
      <c r="B6" s="311"/>
      <c r="C6" s="311"/>
      <c r="D6" s="316"/>
      <c r="E6" s="317"/>
      <c r="F6" s="318"/>
      <c r="G6" s="299" t="s">
        <v>17</v>
      </c>
      <c r="H6" s="299"/>
      <c r="I6" s="299"/>
      <c r="J6" s="299" t="s">
        <v>18</v>
      </c>
      <c r="K6" s="299"/>
      <c r="L6" s="299"/>
      <c r="M6" s="299" t="s">
        <v>22</v>
      </c>
      <c r="N6" s="299"/>
      <c r="O6" s="299"/>
      <c r="P6" s="296" t="s">
        <v>23</v>
      </c>
      <c r="Q6" s="297"/>
      <c r="R6" s="298"/>
      <c r="S6" s="299" t="s">
        <v>24</v>
      </c>
      <c r="T6" s="299"/>
      <c r="U6" s="299"/>
      <c r="V6" s="299" t="s">
        <v>25</v>
      </c>
      <c r="W6" s="299"/>
      <c r="X6" s="299"/>
      <c r="Y6" s="299" t="s">
        <v>26</v>
      </c>
      <c r="Z6" s="299"/>
      <c r="AA6" s="299"/>
      <c r="AB6" s="296" t="s">
        <v>268</v>
      </c>
      <c r="AC6" s="297"/>
      <c r="AD6" s="298"/>
      <c r="AE6" s="299" t="s">
        <v>28</v>
      </c>
      <c r="AF6" s="299"/>
      <c r="AG6" s="299"/>
      <c r="AH6" s="299" t="s">
        <v>29</v>
      </c>
      <c r="AI6" s="299"/>
      <c r="AJ6" s="299"/>
      <c r="AK6" s="299" t="s">
        <v>30</v>
      </c>
      <c r="AL6" s="299"/>
      <c r="AM6" s="299"/>
      <c r="AN6" s="296" t="s">
        <v>269</v>
      </c>
      <c r="AO6" s="297"/>
      <c r="AP6" s="298"/>
      <c r="AQ6" s="299" t="s">
        <v>32</v>
      </c>
      <c r="AR6" s="299"/>
      <c r="AS6" s="299"/>
      <c r="AT6" s="299" t="s">
        <v>33</v>
      </c>
      <c r="AU6" s="299"/>
      <c r="AV6" s="299"/>
      <c r="AW6" s="299" t="s">
        <v>34</v>
      </c>
      <c r="AX6" s="299"/>
      <c r="AY6" s="299"/>
      <c r="AZ6" s="296" t="s">
        <v>298</v>
      </c>
      <c r="BA6" s="297"/>
      <c r="BB6" s="298"/>
      <c r="BC6" s="304"/>
    </row>
    <row r="7" spans="1:55" s="161" customFormat="1" ht="34.5" customHeight="1">
      <c r="A7" s="309"/>
      <c r="B7" s="312"/>
      <c r="C7" s="312"/>
      <c r="D7" s="144" t="s">
        <v>20</v>
      </c>
      <c r="E7" s="144" t="s">
        <v>21</v>
      </c>
      <c r="F7" s="144" t="s">
        <v>19</v>
      </c>
      <c r="G7" s="144" t="s">
        <v>20</v>
      </c>
      <c r="H7" s="144" t="s">
        <v>21</v>
      </c>
      <c r="I7" s="144" t="s">
        <v>19</v>
      </c>
      <c r="J7" s="144" t="s">
        <v>20</v>
      </c>
      <c r="K7" s="144" t="s">
        <v>21</v>
      </c>
      <c r="L7" s="144" t="s">
        <v>19</v>
      </c>
      <c r="M7" s="144" t="s">
        <v>20</v>
      </c>
      <c r="N7" s="144" t="s">
        <v>21</v>
      </c>
      <c r="O7" s="144" t="s">
        <v>19</v>
      </c>
      <c r="P7" s="144" t="s">
        <v>20</v>
      </c>
      <c r="Q7" s="144" t="s">
        <v>21</v>
      </c>
      <c r="R7" s="144" t="s">
        <v>19</v>
      </c>
      <c r="S7" s="144" t="s">
        <v>20</v>
      </c>
      <c r="T7" s="144" t="s">
        <v>21</v>
      </c>
      <c r="U7" s="144" t="s">
        <v>19</v>
      </c>
      <c r="V7" s="144" t="s">
        <v>20</v>
      </c>
      <c r="W7" s="144" t="s">
        <v>21</v>
      </c>
      <c r="X7" s="144" t="s">
        <v>19</v>
      </c>
      <c r="Y7" s="144" t="s">
        <v>20</v>
      </c>
      <c r="Z7" s="144" t="s">
        <v>21</v>
      </c>
      <c r="AA7" s="144" t="s">
        <v>19</v>
      </c>
      <c r="AB7" s="144" t="s">
        <v>20</v>
      </c>
      <c r="AC7" s="144" t="s">
        <v>21</v>
      </c>
      <c r="AD7" s="144" t="s">
        <v>19</v>
      </c>
      <c r="AE7" s="144" t="s">
        <v>20</v>
      </c>
      <c r="AF7" s="144" t="s">
        <v>21</v>
      </c>
      <c r="AG7" s="144" t="s">
        <v>19</v>
      </c>
      <c r="AH7" s="144" t="s">
        <v>20</v>
      </c>
      <c r="AI7" s="144" t="s">
        <v>21</v>
      </c>
      <c r="AJ7" s="144" t="s">
        <v>19</v>
      </c>
      <c r="AK7" s="144" t="s">
        <v>20</v>
      </c>
      <c r="AL7" s="144" t="s">
        <v>21</v>
      </c>
      <c r="AM7" s="144" t="s">
        <v>19</v>
      </c>
      <c r="AN7" s="144" t="s">
        <v>20</v>
      </c>
      <c r="AO7" s="144" t="s">
        <v>21</v>
      </c>
      <c r="AP7" s="144" t="s">
        <v>19</v>
      </c>
      <c r="AQ7" s="144" t="s">
        <v>20</v>
      </c>
      <c r="AR7" s="144" t="s">
        <v>21</v>
      </c>
      <c r="AS7" s="144" t="s">
        <v>19</v>
      </c>
      <c r="AT7" s="144" t="s">
        <v>20</v>
      </c>
      <c r="AU7" s="144" t="s">
        <v>21</v>
      </c>
      <c r="AV7" s="144" t="s">
        <v>19</v>
      </c>
      <c r="AW7" s="144" t="s">
        <v>20</v>
      </c>
      <c r="AX7" s="144" t="s">
        <v>21</v>
      </c>
      <c r="AY7" s="144" t="s">
        <v>19</v>
      </c>
      <c r="AZ7" s="144" t="s">
        <v>20</v>
      </c>
      <c r="BA7" s="144" t="s">
        <v>21</v>
      </c>
      <c r="BB7" s="144" t="s">
        <v>19</v>
      </c>
      <c r="BC7" s="304"/>
    </row>
    <row r="8" spans="1:55" s="161" customFormat="1" ht="29.25" customHeight="1">
      <c r="A8" s="177"/>
      <c r="B8" s="178"/>
      <c r="C8" s="178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84"/>
    </row>
    <row r="9" spans="1:55" s="160" customFormat="1" ht="138" customHeight="1">
      <c r="A9" s="190" t="s">
        <v>349</v>
      </c>
      <c r="B9" s="162" t="s">
        <v>274</v>
      </c>
      <c r="C9" s="166">
        <v>99.8</v>
      </c>
      <c r="D9" s="166">
        <v>99.8</v>
      </c>
      <c r="E9" s="166">
        <v>99.8</v>
      </c>
      <c r="F9" s="163">
        <f>IF(D9=0,0,E9*100/D9)</f>
        <v>100</v>
      </c>
      <c r="G9" s="166">
        <v>99.8</v>
      </c>
      <c r="H9" s="166">
        <v>99.8</v>
      </c>
      <c r="I9" s="163">
        <f>IF(G9=0,0,H9*100/G9)</f>
        <v>100</v>
      </c>
      <c r="J9" s="166">
        <v>99.8</v>
      </c>
      <c r="K9" s="166">
        <v>99.8</v>
      </c>
      <c r="L9" s="163">
        <f>IF(J9=0,0,K9*100/J9)</f>
        <v>100</v>
      </c>
      <c r="M9" s="166">
        <v>99.8</v>
      </c>
      <c r="N9" s="166">
        <v>99.8</v>
      </c>
      <c r="O9" s="163">
        <f>IF(M9=0,0,N9*100/M9)</f>
        <v>100</v>
      </c>
      <c r="P9" s="166">
        <v>99.8</v>
      </c>
      <c r="Q9" s="166">
        <v>99.8</v>
      </c>
      <c r="R9" s="163">
        <f>IF(P9=0,0,Q9*100/P9)</f>
        <v>100</v>
      </c>
      <c r="S9" s="166">
        <v>99.8</v>
      </c>
      <c r="T9" s="166">
        <v>99.8</v>
      </c>
      <c r="U9" s="163">
        <f>IF(S9=0,0,T9*100/S9)</f>
        <v>100</v>
      </c>
      <c r="V9" s="166">
        <v>99.8</v>
      </c>
      <c r="W9" s="166"/>
      <c r="X9" s="163">
        <f>IF(V9=0,0,W9*100/V9)</f>
        <v>0</v>
      </c>
      <c r="Y9" s="166">
        <v>99.8</v>
      </c>
      <c r="Z9" s="167"/>
      <c r="AA9" s="163">
        <f>IF(Y9=0,0,Z9*100/Y9)</f>
        <v>0</v>
      </c>
      <c r="AB9" s="166">
        <v>99.8</v>
      </c>
      <c r="AC9" s="166"/>
      <c r="AD9" s="163">
        <f>IF(AB9=0,0,AC9*100/AB9)</f>
        <v>0</v>
      </c>
      <c r="AE9" s="166">
        <v>99.8</v>
      </c>
      <c r="AF9" s="166"/>
      <c r="AG9" s="163">
        <f>IF(AE9=0,0,AF9*100/AE9)</f>
        <v>0</v>
      </c>
      <c r="AH9" s="166">
        <v>99.8</v>
      </c>
      <c r="AI9" s="166"/>
      <c r="AJ9" s="163">
        <f>IF(AH9=0,0,AI9*100/AH9)</f>
        <v>0</v>
      </c>
      <c r="AK9" s="166">
        <v>99.8</v>
      </c>
      <c r="AL9" s="166"/>
      <c r="AM9" s="163">
        <f>IF(AK9=0,0,AL9*100/AK9)</f>
        <v>0</v>
      </c>
      <c r="AN9" s="166">
        <v>99.8</v>
      </c>
      <c r="AO9" s="166"/>
      <c r="AP9" s="163">
        <f>IF(AN9=0,0,AO9*100/AN9)</f>
        <v>0</v>
      </c>
      <c r="AQ9" s="166">
        <v>99.8</v>
      </c>
      <c r="AR9" s="166"/>
      <c r="AS9" s="163">
        <f>IF(AQ9=0,0,AR9*100/AQ9)</f>
        <v>0</v>
      </c>
      <c r="AT9" s="166">
        <v>99.8</v>
      </c>
      <c r="AU9" s="166"/>
      <c r="AV9" s="170">
        <f>IF(AT9=0,0,AU9*100/AT9)</f>
        <v>0</v>
      </c>
      <c r="AW9" s="166">
        <v>99.8</v>
      </c>
      <c r="AX9" s="167"/>
      <c r="AY9" s="163">
        <f>IF(AW9=0,0,AX9*100/AW9)</f>
        <v>0</v>
      </c>
      <c r="AZ9" s="166">
        <v>99.8</v>
      </c>
      <c r="BA9" s="166"/>
      <c r="BB9" s="163">
        <f>IF(AZ9=0,0,BA9*100/AZ9)</f>
        <v>0</v>
      </c>
      <c r="BC9" s="164"/>
    </row>
    <row r="10" spans="1:55" s="160" customFormat="1" ht="168.75" customHeight="1">
      <c r="A10" s="190" t="s">
        <v>350</v>
      </c>
      <c r="B10" s="165" t="s">
        <v>336</v>
      </c>
      <c r="C10" s="166">
        <v>0</v>
      </c>
      <c r="D10" s="191">
        <v>7.371</v>
      </c>
      <c r="E10" s="191">
        <v>0</v>
      </c>
      <c r="F10" s="192">
        <f>IF(D10=0,0,E10*100/D10)</f>
        <v>0</v>
      </c>
      <c r="G10" s="191">
        <v>0</v>
      </c>
      <c r="H10" s="191">
        <v>0</v>
      </c>
      <c r="I10" s="192">
        <f>IF(G10=0,0,H10*100/G10)</f>
        <v>0</v>
      </c>
      <c r="J10" s="166">
        <v>0</v>
      </c>
      <c r="K10" s="166">
        <v>0</v>
      </c>
      <c r="L10" s="163">
        <f>IF(J10=0,0,K10*100/J10)</f>
        <v>0</v>
      </c>
      <c r="M10" s="166">
        <v>0</v>
      </c>
      <c r="N10" s="166">
        <v>0</v>
      </c>
      <c r="O10" s="163">
        <f>IF(M10=0,0,N10*100/M10)</f>
        <v>0</v>
      </c>
      <c r="P10" s="166">
        <f>M10+J10+G10</f>
        <v>0</v>
      </c>
      <c r="Q10" s="166">
        <v>0</v>
      </c>
      <c r="R10" s="163">
        <f>IF(P10=0,0,Q10*100/P10)</f>
        <v>0</v>
      </c>
      <c r="S10" s="166">
        <v>0</v>
      </c>
      <c r="T10" s="166">
        <v>0</v>
      </c>
      <c r="U10" s="163">
        <f>IF(S10=0,0,T10*100/S10)</f>
        <v>0</v>
      </c>
      <c r="V10" s="166">
        <v>0</v>
      </c>
      <c r="W10" s="166"/>
      <c r="X10" s="163">
        <f>IF(V10=0,0,W10*100/V10)</f>
        <v>0</v>
      </c>
      <c r="Y10" s="166">
        <v>0</v>
      </c>
      <c r="Z10" s="166"/>
      <c r="AA10" s="163">
        <f>IF(Y10=0,0,Z10*100/Y10)</f>
        <v>0</v>
      </c>
      <c r="AB10" s="166">
        <f>Y10+V10+S10</f>
        <v>0</v>
      </c>
      <c r="AC10" s="166"/>
      <c r="AD10" s="163">
        <f>IF(AB10=0,0,AC10*100/AB10)</f>
        <v>0</v>
      </c>
      <c r="AE10" s="166">
        <v>0</v>
      </c>
      <c r="AF10" s="166"/>
      <c r="AG10" s="163">
        <f>IF(AE10=0,0,AF10*100/AE10)</f>
        <v>0</v>
      </c>
      <c r="AH10" s="166">
        <v>0</v>
      </c>
      <c r="AI10" s="166"/>
      <c r="AJ10" s="163">
        <f>IF(AH10=0,0,AI10*100/AH10)</f>
        <v>0</v>
      </c>
      <c r="AK10" s="166">
        <v>0</v>
      </c>
      <c r="AL10" s="166"/>
      <c r="AM10" s="163">
        <f>IF(AK10=0,0,AL10*100/AK10)</f>
        <v>0</v>
      </c>
      <c r="AN10" s="166">
        <f>AK10+AH10+AE10</f>
        <v>0</v>
      </c>
      <c r="AO10" s="166"/>
      <c r="AP10" s="163">
        <f>IF(AN10=0,0,AO10*100/AN10)</f>
        <v>0</v>
      </c>
      <c r="AQ10" s="191">
        <v>7.371</v>
      </c>
      <c r="AR10" s="166"/>
      <c r="AS10" s="163">
        <f>IF(AQ10=0,0,AR10*100/AQ10)</f>
        <v>0</v>
      </c>
      <c r="AT10" s="166">
        <v>0</v>
      </c>
      <c r="AU10" s="166"/>
      <c r="AV10" s="170">
        <f>IF(AT10=0,0,AU10*100/AT10)</f>
        <v>0</v>
      </c>
      <c r="AW10" s="166">
        <v>0</v>
      </c>
      <c r="AX10" s="167"/>
      <c r="AY10" s="163">
        <f>IF(AW10=0,0,AX10*100/AW10)</f>
        <v>0</v>
      </c>
      <c r="AZ10" s="191">
        <f>AW10+AT10+AQ10</f>
        <v>7.371</v>
      </c>
      <c r="BA10" s="166"/>
      <c r="BB10" s="163">
        <f>IF(AZ10=0,0,BA10*100/AZ10)</f>
        <v>0</v>
      </c>
      <c r="BC10" s="164"/>
    </row>
    <row r="11" spans="1:55" s="160" customFormat="1" ht="21.75" customHeight="1">
      <c r="A11" s="190"/>
      <c r="B11" s="300" t="s">
        <v>278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2"/>
    </row>
    <row r="12" spans="1:55" s="160" customFormat="1" ht="36.75" customHeight="1">
      <c r="A12" s="190" t="s">
        <v>351</v>
      </c>
      <c r="B12" s="165" t="s">
        <v>275</v>
      </c>
      <c r="C12" s="168">
        <v>7547</v>
      </c>
      <c r="D12" s="169">
        <f>Y12+AE12+AH12+AK12+AQ12+AT12</f>
        <v>8300</v>
      </c>
      <c r="E12" s="169">
        <f>H12+K12+N12+T12+W12+Z12+AF12+AI12+AL12+AR12+AU12+AX12</f>
        <v>0</v>
      </c>
      <c r="F12" s="170">
        <f>IF(D12=0,0,E12*100/D12)</f>
        <v>0</v>
      </c>
      <c r="G12" s="169">
        <v>0</v>
      </c>
      <c r="H12" s="169">
        <v>0</v>
      </c>
      <c r="I12" s="170">
        <f>IF(G12=0,0,H12*100/G12)</f>
        <v>0</v>
      </c>
      <c r="J12" s="169">
        <v>0</v>
      </c>
      <c r="K12" s="169">
        <v>0</v>
      </c>
      <c r="L12" s="170">
        <f>IF(J12=0,0,K12*100/J12)</f>
        <v>0</v>
      </c>
      <c r="M12" s="169">
        <v>0</v>
      </c>
      <c r="N12" s="169">
        <v>0</v>
      </c>
      <c r="O12" s="170">
        <f>IF(M12=0,0,N12*100/M12)</f>
        <v>0</v>
      </c>
      <c r="P12" s="170">
        <f aca="true" t="shared" si="0" ref="P12:Q14">G12+J12+M12</f>
        <v>0</v>
      </c>
      <c r="Q12" s="170">
        <f t="shared" si="0"/>
        <v>0</v>
      </c>
      <c r="R12" s="170">
        <f>IF(P12=0,0,Q12*100/P12)</f>
        <v>0</v>
      </c>
      <c r="S12" s="169">
        <v>0</v>
      </c>
      <c r="T12" s="169">
        <v>0</v>
      </c>
      <c r="U12" s="170">
        <f>IF(S12=0,0,T12*100/S12)</f>
        <v>0</v>
      </c>
      <c r="V12" s="169">
        <v>0</v>
      </c>
      <c r="W12" s="169"/>
      <c r="X12" s="170">
        <f>IF(V12=0,0,W12*100/V12)</f>
        <v>0</v>
      </c>
      <c r="Y12" s="169">
        <v>971</v>
      </c>
      <c r="Z12" s="175"/>
      <c r="AA12" s="170">
        <f>IF(Y12=0,0,Z12*100/Y12)</f>
        <v>0</v>
      </c>
      <c r="AB12" s="170">
        <v>971</v>
      </c>
      <c r="AC12" s="170">
        <f>T12+W12+Z12</f>
        <v>0</v>
      </c>
      <c r="AD12" s="170">
        <f>IF(AB12=0,0,AC12*100/AB12)</f>
        <v>0</v>
      </c>
      <c r="AE12" s="175">
        <v>1569</v>
      </c>
      <c r="AF12" s="175"/>
      <c r="AG12" s="170">
        <f>IF(AE12=0,0,AF12*100/AE12)</f>
        <v>0</v>
      </c>
      <c r="AH12" s="175">
        <v>1504</v>
      </c>
      <c r="AI12" s="175"/>
      <c r="AJ12" s="170">
        <f>IF(AH12=0,0,AI12*100/AH12)</f>
        <v>0</v>
      </c>
      <c r="AK12" s="175">
        <v>1569</v>
      </c>
      <c r="AL12" s="175"/>
      <c r="AM12" s="170">
        <f>IF(AK12=0,0,AL12*100/AK12)</f>
        <v>0</v>
      </c>
      <c r="AN12" s="170">
        <f aca="true" t="shared" si="1" ref="AN12:AO14">AE12+AH12+AK12</f>
        <v>4642</v>
      </c>
      <c r="AO12" s="170">
        <f t="shared" si="1"/>
        <v>0</v>
      </c>
      <c r="AP12" s="170">
        <f>IF(AN12=0,0,AO12*100/AN12)</f>
        <v>0</v>
      </c>
      <c r="AQ12" s="175">
        <v>1504</v>
      </c>
      <c r="AR12" s="175"/>
      <c r="AS12" s="170">
        <f>IF(AQ12=0,0,AR12*100/AQ12)</f>
        <v>0</v>
      </c>
      <c r="AT12" s="175">
        <v>1183</v>
      </c>
      <c r="AU12" s="175"/>
      <c r="AV12" s="170">
        <f>IF(AT12=0,0,AU12*100/AT12)</f>
        <v>0</v>
      </c>
      <c r="AW12" s="169">
        <v>0</v>
      </c>
      <c r="AX12" s="175"/>
      <c r="AY12" s="170">
        <f>IF(AW12=0,0,AX12*100/AW12)</f>
        <v>0</v>
      </c>
      <c r="AZ12" s="170">
        <f aca="true" t="shared" si="2" ref="AZ12:BA14">AQ12+AT12+AW12</f>
        <v>2687</v>
      </c>
      <c r="BA12" s="170">
        <f t="shared" si="2"/>
        <v>0</v>
      </c>
      <c r="BB12" s="170">
        <f>IF(AZ12=0,0,BA12*100/AZ12)</f>
        <v>0</v>
      </c>
      <c r="BC12" s="164"/>
    </row>
    <row r="13" spans="1:55" s="160" customFormat="1" ht="41.25" customHeight="1">
      <c r="A13" s="190" t="s">
        <v>352</v>
      </c>
      <c r="B13" s="165" t="s">
        <v>276</v>
      </c>
      <c r="C13" s="181">
        <v>4</v>
      </c>
      <c r="D13" s="169">
        <v>0</v>
      </c>
      <c r="E13" s="169">
        <f>H13+K13+N13+T13+W13+Z13+AF13+AI13+AL13+AR13+AU13+AX13</f>
        <v>0</v>
      </c>
      <c r="F13" s="170">
        <f>IF(D13=0,0,E13*100/D13)</f>
        <v>0</v>
      </c>
      <c r="G13" s="169">
        <v>0</v>
      </c>
      <c r="H13" s="169">
        <v>0</v>
      </c>
      <c r="I13" s="170">
        <f>IF(G13=0,0,H13*100/G13)</f>
        <v>0</v>
      </c>
      <c r="J13" s="169">
        <v>0</v>
      </c>
      <c r="K13" s="169">
        <v>0</v>
      </c>
      <c r="L13" s="170">
        <f>IF(J13=0,0,K13*100/J13)</f>
        <v>0</v>
      </c>
      <c r="M13" s="169">
        <v>0</v>
      </c>
      <c r="N13" s="169">
        <v>0</v>
      </c>
      <c r="O13" s="170">
        <f>IF(M13=0,0,N13*100/M13)</f>
        <v>0</v>
      </c>
      <c r="P13" s="170">
        <f t="shared" si="0"/>
        <v>0</v>
      </c>
      <c r="Q13" s="170">
        <f t="shared" si="0"/>
        <v>0</v>
      </c>
      <c r="R13" s="170">
        <f>IF(P13=0,0,Q13*100/P13)</f>
        <v>0</v>
      </c>
      <c r="S13" s="169">
        <v>0</v>
      </c>
      <c r="T13" s="169">
        <v>0</v>
      </c>
      <c r="U13" s="170">
        <f>IF(S13=0,0,T13*100/S13)</f>
        <v>0</v>
      </c>
      <c r="V13" s="169">
        <v>0</v>
      </c>
      <c r="W13" s="169"/>
      <c r="X13" s="170">
        <f>IF(V13=0,0,W13*100/V13)</f>
        <v>0</v>
      </c>
      <c r="Y13" s="175">
        <v>0</v>
      </c>
      <c r="Z13" s="169"/>
      <c r="AA13" s="170">
        <f>IF(Y13=0,0,Z13*100/Y13)</f>
        <v>0</v>
      </c>
      <c r="AB13" s="170">
        <f>S13+V13+Y13</f>
        <v>0</v>
      </c>
      <c r="AC13" s="170">
        <f>T13+W13+Z13</f>
        <v>0</v>
      </c>
      <c r="AD13" s="170">
        <f>IF(AB13=0,0,AC13*100/AB13)</f>
        <v>0</v>
      </c>
      <c r="AE13" s="169">
        <v>0</v>
      </c>
      <c r="AF13" s="169"/>
      <c r="AG13" s="170">
        <f>IF(AE13=0,0,AF13*100/AE13)</f>
        <v>0</v>
      </c>
      <c r="AH13" s="169">
        <v>0</v>
      </c>
      <c r="AI13" s="169"/>
      <c r="AJ13" s="170">
        <f>IF(AH13=0,0,AI13*100/AH13)</f>
        <v>0</v>
      </c>
      <c r="AK13" s="175">
        <v>0</v>
      </c>
      <c r="AL13" s="169"/>
      <c r="AM13" s="170">
        <f>IF(AK13=0,0,AL13*100/AK13)</f>
        <v>0</v>
      </c>
      <c r="AN13" s="170">
        <f t="shared" si="1"/>
        <v>0</v>
      </c>
      <c r="AO13" s="170">
        <f t="shared" si="1"/>
        <v>0</v>
      </c>
      <c r="AP13" s="170">
        <f>IF(AN13=0,0,AO13*100/AN13)</f>
        <v>0</v>
      </c>
      <c r="AQ13" s="169">
        <v>0</v>
      </c>
      <c r="AR13" s="169"/>
      <c r="AS13" s="170">
        <f>IF(AQ13=0,0,AR13*100/AQ13)</f>
        <v>0</v>
      </c>
      <c r="AT13" s="169">
        <v>0</v>
      </c>
      <c r="AU13" s="175"/>
      <c r="AV13" s="170">
        <f>IF(AT13=0,0,AU13*100/AT13)</f>
        <v>0</v>
      </c>
      <c r="AW13" s="169">
        <v>0</v>
      </c>
      <c r="AX13" s="175"/>
      <c r="AY13" s="170">
        <f>IF(AW13=0,0,AX13*100/AW13)</f>
        <v>0</v>
      </c>
      <c r="AZ13" s="170">
        <f t="shared" si="2"/>
        <v>0</v>
      </c>
      <c r="BA13" s="170">
        <f t="shared" si="2"/>
        <v>0</v>
      </c>
      <c r="BB13" s="170">
        <f>IF(AZ13=0,0,BA13*100/AZ13)</f>
        <v>0</v>
      </c>
      <c r="BC13" s="164"/>
    </row>
    <row r="14" spans="1:55" s="160" customFormat="1" ht="34.5" customHeight="1">
      <c r="A14" s="190" t="s">
        <v>353</v>
      </c>
      <c r="B14" s="165" t="s">
        <v>277</v>
      </c>
      <c r="C14" s="181">
        <v>2</v>
      </c>
      <c r="D14" s="169">
        <v>1</v>
      </c>
      <c r="E14" s="169">
        <f>H14+K14+N14+T14+W14+Z14+AF14+AI14+AL14+AR14+AU14+AX14</f>
        <v>0</v>
      </c>
      <c r="F14" s="170">
        <f>IF(D14=0,0,E14*100/D14)</f>
        <v>0</v>
      </c>
      <c r="G14" s="169">
        <v>0</v>
      </c>
      <c r="H14" s="169">
        <v>0</v>
      </c>
      <c r="I14" s="170">
        <f>IF(G14=0,0,H14*100/G14)</f>
        <v>0</v>
      </c>
      <c r="J14" s="169">
        <v>0</v>
      </c>
      <c r="K14" s="169">
        <v>0</v>
      </c>
      <c r="L14" s="170">
        <f>IF(J14=0,0,K14*100/J14)</f>
        <v>0</v>
      </c>
      <c r="M14" s="169">
        <v>0</v>
      </c>
      <c r="N14" s="169">
        <v>0</v>
      </c>
      <c r="O14" s="170">
        <f>IF(M14=0,0,N14*100/M14)</f>
        <v>0</v>
      </c>
      <c r="P14" s="170">
        <f t="shared" si="0"/>
        <v>0</v>
      </c>
      <c r="Q14" s="170">
        <f t="shared" si="0"/>
        <v>0</v>
      </c>
      <c r="R14" s="170">
        <f>IF(P14=0,0,Q14*100/P14)</f>
        <v>0</v>
      </c>
      <c r="S14" s="169">
        <v>0</v>
      </c>
      <c r="T14" s="169">
        <v>0</v>
      </c>
      <c r="U14" s="170">
        <f>IF(S14=0,0,T14*100/S14)</f>
        <v>0</v>
      </c>
      <c r="V14" s="169">
        <v>0</v>
      </c>
      <c r="W14" s="169"/>
      <c r="X14" s="170">
        <f>IF(V14=0,0,W14*100/V14)</f>
        <v>0</v>
      </c>
      <c r="Y14" s="175">
        <v>0</v>
      </c>
      <c r="Z14" s="169"/>
      <c r="AA14" s="170">
        <f>IF(Y14=0,0,Z14*100/Y14)</f>
        <v>0</v>
      </c>
      <c r="AB14" s="170">
        <f>S14+V14+Y14</f>
        <v>0</v>
      </c>
      <c r="AC14" s="170">
        <f>T14+W14+Z14</f>
        <v>0</v>
      </c>
      <c r="AD14" s="170">
        <f>IF(AB14=0,0,AC14*100/AB14)</f>
        <v>0</v>
      </c>
      <c r="AE14" s="175">
        <v>0</v>
      </c>
      <c r="AF14" s="169"/>
      <c r="AG14" s="170">
        <f>IF(AE14=0,0,AF14*100/AE14)</f>
        <v>0</v>
      </c>
      <c r="AH14" s="169">
        <v>0</v>
      </c>
      <c r="AI14" s="169"/>
      <c r="AJ14" s="170">
        <f>IF(AH14=0,0,AI14*100/AH14)</f>
        <v>0</v>
      </c>
      <c r="AK14" s="175">
        <v>0</v>
      </c>
      <c r="AL14" s="175"/>
      <c r="AM14" s="170">
        <f>IF(AK14=0,0,AL14*100/AK14)</f>
        <v>0</v>
      </c>
      <c r="AN14" s="170">
        <f t="shared" si="1"/>
        <v>0</v>
      </c>
      <c r="AO14" s="170">
        <f t="shared" si="1"/>
        <v>0</v>
      </c>
      <c r="AP14" s="170">
        <f>IF(AN14=0,0,AO14*100/AN14)</f>
        <v>0</v>
      </c>
      <c r="AQ14" s="169">
        <v>0</v>
      </c>
      <c r="AR14" s="169"/>
      <c r="AS14" s="170">
        <f>IF(AQ14=0,0,AR14*100/AQ14)</f>
        <v>0</v>
      </c>
      <c r="AT14" s="169">
        <v>0</v>
      </c>
      <c r="AU14" s="169"/>
      <c r="AV14" s="170">
        <f>IF(AT14=0,0,AU14*100/AT14)</f>
        <v>0</v>
      </c>
      <c r="AW14" s="169">
        <v>0</v>
      </c>
      <c r="AX14" s="175"/>
      <c r="AY14" s="170">
        <f>IF(AW14=0,0,AX14*100/AW14)</f>
        <v>0</v>
      </c>
      <c r="AZ14" s="170">
        <f t="shared" si="2"/>
        <v>0</v>
      </c>
      <c r="BA14" s="170">
        <f t="shared" si="2"/>
        <v>0</v>
      </c>
      <c r="BB14" s="170">
        <f>IF(AZ14=0,0,BA14*100/AZ14)</f>
        <v>0</v>
      </c>
      <c r="BC14" s="164"/>
    </row>
    <row r="15" spans="1:56" s="130" customFormat="1" ht="59.2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</row>
    <row r="16" spans="1:56" s="132" customFormat="1" ht="87.75" customHeight="1">
      <c r="A16" s="295" t="s">
        <v>304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31"/>
    </row>
    <row r="17" spans="1:56" s="132" customFormat="1" ht="15.75">
      <c r="A17" s="13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31"/>
    </row>
    <row r="18" spans="1:82" s="172" customFormat="1" ht="23.25" customHeight="1">
      <c r="A18" s="253" t="s">
        <v>338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</row>
  </sheetData>
  <sheetProtection/>
  <mergeCells count="27">
    <mergeCell ref="AZ6:BB6"/>
    <mergeCell ref="Y6:AA6"/>
    <mergeCell ref="AK1:AV1"/>
    <mergeCell ref="A2:AW2"/>
    <mergeCell ref="A5:A7"/>
    <mergeCell ref="B5:B7"/>
    <mergeCell ref="C5:C7"/>
    <mergeCell ref="D5:F6"/>
    <mergeCell ref="G5:BB5"/>
    <mergeCell ref="AH6:AJ6"/>
    <mergeCell ref="AK6:AM6"/>
    <mergeCell ref="G6:I6"/>
    <mergeCell ref="J6:L6"/>
    <mergeCell ref="M6:O6"/>
    <mergeCell ref="P6:R6"/>
    <mergeCell ref="S6:U6"/>
    <mergeCell ref="V6:X6"/>
    <mergeCell ref="A16:N16"/>
    <mergeCell ref="A18:N18"/>
    <mergeCell ref="AN6:AP6"/>
    <mergeCell ref="AQ6:AS6"/>
    <mergeCell ref="AT6:AV6"/>
    <mergeCell ref="AW6:AY6"/>
    <mergeCell ref="AB6:AD6"/>
    <mergeCell ref="AE6:AG6"/>
    <mergeCell ref="B11:BC11"/>
    <mergeCell ref="BC5:BC7"/>
  </mergeCells>
  <printOptions/>
  <pageMargins left="0.1968503937007874" right="0.15748031496062992" top="0.3937007874015748" bottom="0.5118110236220472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Абашкина Ольга Владимировна</cp:lastModifiedBy>
  <cp:lastPrinted>2024-03-07T09:10:10Z</cp:lastPrinted>
  <dcterms:created xsi:type="dcterms:W3CDTF">2011-05-17T05:04:33Z</dcterms:created>
  <dcterms:modified xsi:type="dcterms:W3CDTF">2024-05-03T04:55:19Z</dcterms:modified>
  <cp:category/>
  <cp:version/>
  <cp:contentType/>
  <cp:contentStatus/>
</cp:coreProperties>
</file>